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xr:revisionPtr revIDLastSave="5" documentId="11_7905DF4264B6D61AB85C489CA197C7C7F5252CE7" xr6:coauthVersionLast="47" xr6:coauthVersionMax="47" xr10:uidLastSave="{FEECA915-2FA4-4244-AF17-C07F9BA4089D}"/>
  <bookViews>
    <workbookView xWindow="0" yWindow="0" windowWidth="16384" windowHeight="8192" tabRatio="500" firstSheet="3" activeTab="2" xr2:uid="{00000000-000D-0000-FFFF-FFFF00000000}"/>
  </bookViews>
  <sheets>
    <sheet name="1.Parâmetros" sheetId="1" r:id="rId1"/>
    <sheet name="2.Necessidades - 1º Semestre" sheetId="2" r:id="rId2"/>
    <sheet name="2.Necessidades - 2º Semestre" sheetId="3" r:id="rId3"/>
    <sheet name="3.R$ Solicitado ao PróSocial" sheetId="4" r:id="rId4"/>
    <sheet name="4. Descrição das Rubricas" sheetId="5" r:id="rId5"/>
    <sheet name="Unidades de medida" sheetId="6" state="hidden" r:id="rId6"/>
  </sheets>
  <definedNames>
    <definedName name="_xlnm.Print_Area" localSheetId="0">'1.Parâmetros'!$A$1:$B$17</definedName>
    <definedName name="_xlnm.Print_Area" localSheetId="1">'2.Necessidades - 1º Semestre'!$A$1:$S$75</definedName>
    <definedName name="_xlnm.Print_Area" localSheetId="2">'2.Necessidades - 2º Semestre'!$A$1:$S$75</definedName>
    <definedName name="_xlnm.Print_Area" localSheetId="3">'3.R$ Solicitado ao PróSocial'!$A$1:$P$33</definedName>
    <definedName name="CódConta">#REF!</definedName>
    <definedName name="Fornecedores">#REF!</definedName>
    <definedName name="Necessidades">#REF!</definedName>
    <definedName name="PA">'3.R$ Solicitado ao PróSocial'!$A$12:$O$25</definedName>
    <definedName name="PlanoContas" localSheetId="4">'4. Descrição das Rubricas'!$A$1:$B$10</definedName>
    <definedName name="PlanoContas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4" l="1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O7" i="4"/>
  <c r="A8" i="4" s="1"/>
  <c r="R75" i="3"/>
  <c r="E75" i="3"/>
  <c r="D75" i="3"/>
  <c r="C75" i="3"/>
  <c r="A75" i="3"/>
  <c r="R74" i="3"/>
  <c r="E74" i="3"/>
  <c r="D74" i="3"/>
  <c r="C74" i="3"/>
  <c r="A74" i="3"/>
  <c r="R73" i="3"/>
  <c r="E73" i="3"/>
  <c r="D73" i="3"/>
  <c r="C73" i="3"/>
  <c r="A73" i="3"/>
  <c r="R72" i="3"/>
  <c r="E72" i="3"/>
  <c r="D72" i="3"/>
  <c r="C72" i="3"/>
  <c r="A72" i="3"/>
  <c r="R71" i="3"/>
  <c r="E71" i="3"/>
  <c r="D71" i="3"/>
  <c r="C71" i="3"/>
  <c r="A71" i="3"/>
  <c r="R70" i="3"/>
  <c r="E70" i="3"/>
  <c r="D70" i="3"/>
  <c r="C70" i="3"/>
  <c r="A70" i="3"/>
  <c r="R69" i="3"/>
  <c r="E69" i="3"/>
  <c r="D69" i="3"/>
  <c r="C69" i="3"/>
  <c r="A69" i="3"/>
  <c r="R68" i="3"/>
  <c r="E68" i="3"/>
  <c r="D68" i="3"/>
  <c r="C68" i="3"/>
  <c r="A68" i="3"/>
  <c r="R67" i="3"/>
  <c r="E67" i="3"/>
  <c r="D67" i="3"/>
  <c r="C67" i="3"/>
  <c r="A67" i="3"/>
  <c r="R66" i="3"/>
  <c r="E66" i="3"/>
  <c r="D66" i="3"/>
  <c r="C66" i="3"/>
  <c r="A66" i="3"/>
  <c r="R65" i="3"/>
  <c r="E65" i="3"/>
  <c r="D65" i="3"/>
  <c r="C65" i="3"/>
  <c r="A65" i="3"/>
  <c r="R64" i="3"/>
  <c r="E64" i="3"/>
  <c r="D64" i="3"/>
  <c r="C64" i="3"/>
  <c r="A64" i="3"/>
  <c r="R63" i="3"/>
  <c r="E63" i="3"/>
  <c r="D63" i="3"/>
  <c r="C63" i="3"/>
  <c r="A63" i="3"/>
  <c r="R62" i="3"/>
  <c r="E62" i="3"/>
  <c r="D62" i="3"/>
  <c r="C62" i="3"/>
  <c r="A62" i="3"/>
  <c r="R61" i="3"/>
  <c r="E61" i="3"/>
  <c r="D61" i="3"/>
  <c r="C61" i="3"/>
  <c r="A61" i="3"/>
  <c r="R60" i="3"/>
  <c r="E60" i="3"/>
  <c r="D60" i="3"/>
  <c r="C60" i="3"/>
  <c r="A60" i="3"/>
  <c r="R59" i="3"/>
  <c r="E59" i="3"/>
  <c r="D59" i="3"/>
  <c r="C59" i="3"/>
  <c r="A59" i="3"/>
  <c r="R58" i="3"/>
  <c r="E58" i="3"/>
  <c r="D58" i="3"/>
  <c r="C58" i="3"/>
  <c r="A58" i="3"/>
  <c r="R57" i="3"/>
  <c r="E57" i="3"/>
  <c r="D57" i="3"/>
  <c r="C57" i="3"/>
  <c r="A57" i="3"/>
  <c r="R56" i="3"/>
  <c r="E56" i="3"/>
  <c r="D56" i="3"/>
  <c r="C56" i="3"/>
  <c r="A56" i="3"/>
  <c r="R55" i="3"/>
  <c r="E55" i="3"/>
  <c r="D55" i="3"/>
  <c r="C55" i="3"/>
  <c r="A55" i="3"/>
  <c r="R54" i="3"/>
  <c r="E54" i="3"/>
  <c r="D54" i="3"/>
  <c r="C54" i="3"/>
  <c r="A54" i="3"/>
  <c r="R53" i="3"/>
  <c r="E53" i="3"/>
  <c r="D53" i="3"/>
  <c r="C53" i="3"/>
  <c r="A53" i="3"/>
  <c r="R52" i="3"/>
  <c r="E52" i="3"/>
  <c r="D52" i="3"/>
  <c r="C52" i="3"/>
  <c r="A52" i="3"/>
  <c r="R51" i="3"/>
  <c r="E51" i="3"/>
  <c r="D51" i="3"/>
  <c r="C51" i="3"/>
  <c r="A51" i="3"/>
  <c r="R50" i="3"/>
  <c r="E50" i="3"/>
  <c r="D50" i="3"/>
  <c r="C50" i="3"/>
  <c r="A50" i="3"/>
  <c r="R49" i="3"/>
  <c r="E49" i="3"/>
  <c r="D49" i="3"/>
  <c r="C49" i="3"/>
  <c r="A49" i="3"/>
  <c r="R48" i="3"/>
  <c r="E48" i="3"/>
  <c r="D48" i="3"/>
  <c r="C48" i="3"/>
  <c r="A48" i="3"/>
  <c r="R47" i="3"/>
  <c r="E47" i="3"/>
  <c r="D47" i="3"/>
  <c r="C47" i="3"/>
  <c r="A47" i="3"/>
  <c r="R46" i="3"/>
  <c r="E46" i="3"/>
  <c r="D46" i="3"/>
  <c r="C46" i="3"/>
  <c r="A46" i="3"/>
  <c r="R45" i="3"/>
  <c r="E45" i="3"/>
  <c r="D45" i="3"/>
  <c r="C45" i="3"/>
  <c r="A45" i="3"/>
  <c r="R44" i="3"/>
  <c r="E44" i="3"/>
  <c r="D44" i="3"/>
  <c r="C44" i="3"/>
  <c r="A44" i="3"/>
  <c r="R43" i="3"/>
  <c r="E43" i="3"/>
  <c r="D43" i="3"/>
  <c r="C43" i="3"/>
  <c r="A43" i="3"/>
  <c r="R42" i="3"/>
  <c r="E42" i="3"/>
  <c r="D42" i="3"/>
  <c r="C42" i="3"/>
  <c r="A42" i="3"/>
  <c r="R41" i="3"/>
  <c r="E41" i="3"/>
  <c r="D41" i="3"/>
  <c r="C41" i="3"/>
  <c r="A41" i="3"/>
  <c r="R40" i="3"/>
  <c r="E40" i="3"/>
  <c r="D40" i="3"/>
  <c r="C40" i="3"/>
  <c r="A40" i="3"/>
  <c r="R39" i="3"/>
  <c r="E39" i="3"/>
  <c r="D39" i="3"/>
  <c r="C39" i="3"/>
  <c r="A39" i="3"/>
  <c r="R38" i="3"/>
  <c r="E38" i="3"/>
  <c r="D38" i="3"/>
  <c r="C38" i="3"/>
  <c r="A38" i="3"/>
  <c r="R37" i="3"/>
  <c r="E37" i="3"/>
  <c r="D37" i="3"/>
  <c r="C37" i="3"/>
  <c r="A37" i="3"/>
  <c r="R36" i="3"/>
  <c r="E36" i="3"/>
  <c r="D36" i="3"/>
  <c r="C36" i="3"/>
  <c r="A36" i="3"/>
  <c r="R35" i="3"/>
  <c r="E35" i="3"/>
  <c r="D35" i="3"/>
  <c r="C35" i="3"/>
  <c r="A35" i="3"/>
  <c r="R34" i="3"/>
  <c r="E34" i="3"/>
  <c r="D34" i="3"/>
  <c r="C34" i="3"/>
  <c r="A34" i="3"/>
  <c r="R33" i="3"/>
  <c r="E33" i="3"/>
  <c r="D33" i="3"/>
  <c r="C33" i="3"/>
  <c r="A33" i="3"/>
  <c r="R32" i="3"/>
  <c r="E32" i="3"/>
  <c r="D32" i="3"/>
  <c r="C32" i="3"/>
  <c r="A32" i="3"/>
  <c r="R31" i="3"/>
  <c r="E31" i="3"/>
  <c r="D31" i="3"/>
  <c r="C31" i="3"/>
  <c r="A31" i="3"/>
  <c r="R30" i="3"/>
  <c r="E30" i="3"/>
  <c r="D30" i="3"/>
  <c r="C30" i="3"/>
  <c r="A30" i="3"/>
  <c r="R29" i="3"/>
  <c r="E29" i="3"/>
  <c r="D29" i="3"/>
  <c r="C29" i="3"/>
  <c r="A29" i="3"/>
  <c r="R28" i="3"/>
  <c r="E28" i="3"/>
  <c r="D28" i="3"/>
  <c r="C28" i="3"/>
  <c r="A28" i="3"/>
  <c r="R27" i="3"/>
  <c r="E27" i="3"/>
  <c r="D27" i="3"/>
  <c r="C27" i="3"/>
  <c r="A27" i="3"/>
  <c r="R26" i="3"/>
  <c r="E26" i="3"/>
  <c r="D26" i="3"/>
  <c r="C26" i="3"/>
  <c r="A26" i="3"/>
  <c r="R25" i="3"/>
  <c r="E25" i="3"/>
  <c r="D25" i="3"/>
  <c r="C25" i="3"/>
  <c r="A25" i="3"/>
  <c r="R24" i="3"/>
  <c r="E24" i="3"/>
  <c r="D24" i="3"/>
  <c r="C24" i="3"/>
  <c r="A24" i="3"/>
  <c r="R23" i="3"/>
  <c r="E23" i="3"/>
  <c r="D23" i="3"/>
  <c r="C23" i="3"/>
  <c r="A23" i="3"/>
  <c r="R22" i="3"/>
  <c r="E22" i="3"/>
  <c r="D22" i="3"/>
  <c r="C22" i="3"/>
  <c r="A22" i="3"/>
  <c r="R21" i="3"/>
  <c r="E21" i="3"/>
  <c r="D21" i="3"/>
  <c r="C21" i="3"/>
  <c r="A21" i="3"/>
  <c r="R20" i="3"/>
  <c r="E20" i="3"/>
  <c r="D20" i="3"/>
  <c r="C20" i="3"/>
  <c r="A20" i="3"/>
  <c r="R19" i="3"/>
  <c r="E19" i="3"/>
  <c r="D19" i="3"/>
  <c r="C19" i="3"/>
  <c r="A19" i="3"/>
  <c r="R18" i="3"/>
  <c r="E18" i="3"/>
  <c r="D18" i="3"/>
  <c r="C18" i="3"/>
  <c r="A18" i="3"/>
  <c r="R17" i="3"/>
  <c r="E17" i="3"/>
  <c r="D17" i="3"/>
  <c r="C17" i="3"/>
  <c r="A17" i="3"/>
  <c r="R16" i="3"/>
  <c r="E16" i="3"/>
  <c r="D16" i="3"/>
  <c r="C16" i="3"/>
  <c r="A16" i="3"/>
  <c r="R15" i="3"/>
  <c r="E15" i="3"/>
  <c r="D15" i="3"/>
  <c r="C15" i="3"/>
  <c r="A15" i="3"/>
  <c r="M8" i="3"/>
  <c r="A5" i="3"/>
  <c r="A4" i="3"/>
  <c r="A3" i="3"/>
  <c r="A2" i="3"/>
  <c r="A1" i="3"/>
  <c r="R75" i="2"/>
  <c r="Q75" i="2"/>
  <c r="O75" i="2"/>
  <c r="M75" i="2"/>
  <c r="K75" i="2"/>
  <c r="I75" i="2"/>
  <c r="G75" i="2"/>
  <c r="S75" i="2" s="1"/>
  <c r="B75" i="2"/>
  <c r="B75" i="3" s="1"/>
  <c r="R74" i="2"/>
  <c r="Q74" i="2"/>
  <c r="O74" i="2"/>
  <c r="M74" i="2"/>
  <c r="K74" i="2"/>
  <c r="I74" i="2"/>
  <c r="G74" i="2"/>
  <c r="S74" i="2" s="1"/>
  <c r="B74" i="2"/>
  <c r="B74" i="3" s="1"/>
  <c r="R73" i="2"/>
  <c r="Q73" i="2"/>
  <c r="O73" i="2"/>
  <c r="M73" i="2"/>
  <c r="K73" i="2"/>
  <c r="I73" i="2"/>
  <c r="G73" i="2"/>
  <c r="S73" i="2" s="1"/>
  <c r="B73" i="2"/>
  <c r="B73" i="3" s="1"/>
  <c r="R72" i="2"/>
  <c r="Q72" i="2"/>
  <c r="O72" i="2"/>
  <c r="M72" i="2"/>
  <c r="K72" i="2"/>
  <c r="I72" i="2"/>
  <c r="G72" i="2"/>
  <c r="S72" i="2" s="1"/>
  <c r="B72" i="2"/>
  <c r="B72" i="3" s="1"/>
  <c r="R71" i="2"/>
  <c r="Q71" i="2"/>
  <c r="O71" i="2"/>
  <c r="M71" i="2"/>
  <c r="K71" i="2"/>
  <c r="I71" i="2"/>
  <c r="G71" i="2"/>
  <c r="S71" i="2" s="1"/>
  <c r="B71" i="2"/>
  <c r="B71" i="3" s="1"/>
  <c r="R70" i="2"/>
  <c r="Q70" i="2"/>
  <c r="O70" i="2"/>
  <c r="M70" i="2"/>
  <c r="K70" i="2"/>
  <c r="I70" i="2"/>
  <c r="G70" i="2"/>
  <c r="S70" i="2" s="1"/>
  <c r="B70" i="2"/>
  <c r="B70" i="3" s="1"/>
  <c r="R69" i="2"/>
  <c r="Q69" i="2"/>
  <c r="O69" i="2"/>
  <c r="M69" i="2"/>
  <c r="K69" i="2"/>
  <c r="I69" i="2"/>
  <c r="G69" i="2"/>
  <c r="S69" i="2" s="1"/>
  <c r="B69" i="2"/>
  <c r="B69" i="3" s="1"/>
  <c r="R68" i="2"/>
  <c r="Q68" i="2"/>
  <c r="O68" i="2"/>
  <c r="M68" i="2"/>
  <c r="K68" i="2"/>
  <c r="I68" i="2"/>
  <c r="G68" i="2"/>
  <c r="S68" i="2" s="1"/>
  <c r="B68" i="2"/>
  <c r="B68" i="3" s="1"/>
  <c r="R67" i="2"/>
  <c r="Q67" i="2"/>
  <c r="O67" i="2"/>
  <c r="M67" i="2"/>
  <c r="K67" i="2"/>
  <c r="I67" i="2"/>
  <c r="G67" i="2"/>
  <c r="S67" i="2" s="1"/>
  <c r="B67" i="2"/>
  <c r="B67" i="3" s="1"/>
  <c r="R66" i="2"/>
  <c r="Q66" i="2"/>
  <c r="O66" i="2"/>
  <c r="M66" i="2"/>
  <c r="K66" i="2"/>
  <c r="I66" i="2"/>
  <c r="G66" i="2"/>
  <c r="S66" i="2" s="1"/>
  <c r="B66" i="2"/>
  <c r="B66" i="3" s="1"/>
  <c r="R65" i="2"/>
  <c r="Q65" i="2"/>
  <c r="O65" i="2"/>
  <c r="M65" i="2"/>
  <c r="K65" i="2"/>
  <c r="I65" i="2"/>
  <c r="G65" i="2"/>
  <c r="S65" i="2" s="1"/>
  <c r="B65" i="2"/>
  <c r="B65" i="3" s="1"/>
  <c r="R64" i="2"/>
  <c r="Q64" i="2"/>
  <c r="O64" i="2"/>
  <c r="M64" i="2"/>
  <c r="K64" i="2"/>
  <c r="I64" i="2"/>
  <c r="G64" i="2"/>
  <c r="S64" i="2" s="1"/>
  <c r="B64" i="2"/>
  <c r="B64" i="3" s="1"/>
  <c r="R63" i="2"/>
  <c r="Q63" i="2"/>
  <c r="O63" i="2"/>
  <c r="M63" i="2"/>
  <c r="K63" i="2"/>
  <c r="I63" i="2"/>
  <c r="G63" i="2"/>
  <c r="S63" i="2" s="1"/>
  <c r="B63" i="2"/>
  <c r="B63" i="3" s="1"/>
  <c r="R62" i="2"/>
  <c r="Q62" i="2"/>
  <c r="O62" i="2"/>
  <c r="M62" i="2"/>
  <c r="K62" i="2"/>
  <c r="I62" i="2"/>
  <c r="G62" i="2"/>
  <c r="S62" i="2" s="1"/>
  <c r="B62" i="2"/>
  <c r="B62" i="3" s="1"/>
  <c r="R61" i="2"/>
  <c r="Q61" i="2"/>
  <c r="O61" i="2"/>
  <c r="M61" i="2"/>
  <c r="K61" i="2"/>
  <c r="I61" i="2"/>
  <c r="G61" i="2"/>
  <c r="S61" i="2" s="1"/>
  <c r="B61" i="2"/>
  <c r="B61" i="3" s="1"/>
  <c r="R60" i="2"/>
  <c r="Q60" i="2"/>
  <c r="O60" i="2"/>
  <c r="M60" i="2"/>
  <c r="K60" i="2"/>
  <c r="I60" i="2"/>
  <c r="G60" i="2"/>
  <c r="S60" i="2" s="1"/>
  <c r="B60" i="2"/>
  <c r="B60" i="3" s="1"/>
  <c r="R59" i="2"/>
  <c r="Q59" i="2"/>
  <c r="O59" i="2"/>
  <c r="M59" i="2"/>
  <c r="K59" i="2"/>
  <c r="I59" i="2"/>
  <c r="G59" i="2"/>
  <c r="S59" i="2" s="1"/>
  <c r="B59" i="2"/>
  <c r="B59" i="3" s="1"/>
  <c r="R58" i="2"/>
  <c r="Q58" i="2"/>
  <c r="O58" i="2"/>
  <c r="M58" i="2"/>
  <c r="K58" i="2"/>
  <c r="I58" i="2"/>
  <c r="G58" i="2"/>
  <c r="S58" i="2" s="1"/>
  <c r="B58" i="2"/>
  <c r="B58" i="3" s="1"/>
  <c r="R57" i="2"/>
  <c r="Q57" i="2"/>
  <c r="O57" i="2"/>
  <c r="M57" i="2"/>
  <c r="K57" i="2"/>
  <c r="I57" i="2"/>
  <c r="G57" i="2"/>
  <c r="S57" i="2" s="1"/>
  <c r="B57" i="2"/>
  <c r="B57" i="3" s="1"/>
  <c r="R56" i="2"/>
  <c r="Q56" i="2"/>
  <c r="O56" i="2"/>
  <c r="M56" i="2"/>
  <c r="K56" i="2"/>
  <c r="I56" i="2"/>
  <c r="G56" i="2"/>
  <c r="S56" i="2" s="1"/>
  <c r="B56" i="2"/>
  <c r="B56" i="3" s="1"/>
  <c r="R55" i="2"/>
  <c r="Q55" i="2"/>
  <c r="O55" i="2"/>
  <c r="M55" i="2"/>
  <c r="K55" i="2"/>
  <c r="I55" i="2"/>
  <c r="G55" i="2"/>
  <c r="S55" i="2" s="1"/>
  <c r="B55" i="2"/>
  <c r="B55" i="3" s="1"/>
  <c r="R54" i="2"/>
  <c r="Q54" i="2"/>
  <c r="O54" i="2"/>
  <c r="M54" i="2"/>
  <c r="K54" i="2"/>
  <c r="I54" i="2"/>
  <c r="G54" i="2"/>
  <c r="S54" i="2" s="1"/>
  <c r="B54" i="2"/>
  <c r="B54" i="3" s="1"/>
  <c r="R53" i="2"/>
  <c r="Q53" i="2"/>
  <c r="O53" i="2"/>
  <c r="M53" i="2"/>
  <c r="K53" i="2"/>
  <c r="I53" i="2"/>
  <c r="G53" i="2"/>
  <c r="S53" i="2" s="1"/>
  <c r="B53" i="2"/>
  <c r="B53" i="3" s="1"/>
  <c r="R52" i="2"/>
  <c r="Q52" i="2"/>
  <c r="O52" i="2"/>
  <c r="M52" i="2"/>
  <c r="K52" i="2"/>
  <c r="I52" i="2"/>
  <c r="G52" i="2"/>
  <c r="S52" i="2" s="1"/>
  <c r="B52" i="2"/>
  <c r="B52" i="3" s="1"/>
  <c r="R51" i="2"/>
  <c r="Q51" i="2"/>
  <c r="O51" i="2"/>
  <c r="M51" i="2"/>
  <c r="K51" i="2"/>
  <c r="I51" i="2"/>
  <c r="G51" i="2"/>
  <c r="S51" i="2" s="1"/>
  <c r="B51" i="2"/>
  <c r="B51" i="3" s="1"/>
  <c r="R50" i="2"/>
  <c r="Q50" i="2"/>
  <c r="O50" i="2"/>
  <c r="M50" i="2"/>
  <c r="K50" i="2"/>
  <c r="I50" i="2"/>
  <c r="G50" i="2"/>
  <c r="S50" i="2" s="1"/>
  <c r="B50" i="2"/>
  <c r="B50" i="3" s="1"/>
  <c r="R49" i="2"/>
  <c r="Q49" i="2"/>
  <c r="O49" i="2"/>
  <c r="M49" i="2"/>
  <c r="K49" i="2"/>
  <c r="I49" i="2"/>
  <c r="G49" i="2"/>
  <c r="S49" i="2" s="1"/>
  <c r="B49" i="2"/>
  <c r="B49" i="3" s="1"/>
  <c r="R48" i="2"/>
  <c r="Q48" i="2"/>
  <c r="O48" i="2"/>
  <c r="M48" i="2"/>
  <c r="K48" i="2"/>
  <c r="I48" i="2"/>
  <c r="G48" i="2"/>
  <c r="S48" i="2" s="1"/>
  <c r="B48" i="2"/>
  <c r="B48" i="3" s="1"/>
  <c r="R47" i="2"/>
  <c r="Q47" i="2"/>
  <c r="O47" i="2"/>
  <c r="M47" i="2"/>
  <c r="K47" i="2"/>
  <c r="I47" i="2"/>
  <c r="G47" i="2"/>
  <c r="S47" i="2" s="1"/>
  <c r="B47" i="2"/>
  <c r="B47" i="3" s="1"/>
  <c r="R46" i="2"/>
  <c r="Q46" i="2"/>
  <c r="O46" i="2"/>
  <c r="M46" i="2"/>
  <c r="K46" i="2"/>
  <c r="I46" i="2"/>
  <c r="G46" i="2"/>
  <c r="S46" i="2" s="1"/>
  <c r="B46" i="2"/>
  <c r="B46" i="3" s="1"/>
  <c r="R45" i="2"/>
  <c r="Q45" i="2"/>
  <c r="O45" i="2"/>
  <c r="M45" i="2"/>
  <c r="K45" i="2"/>
  <c r="I45" i="2"/>
  <c r="G45" i="2"/>
  <c r="S45" i="2" s="1"/>
  <c r="B45" i="2"/>
  <c r="B45" i="3" s="1"/>
  <c r="R44" i="2"/>
  <c r="Q44" i="2"/>
  <c r="O44" i="2"/>
  <c r="M44" i="2"/>
  <c r="K44" i="2"/>
  <c r="I44" i="2"/>
  <c r="G44" i="2"/>
  <c r="S44" i="2" s="1"/>
  <c r="B44" i="2"/>
  <c r="B44" i="3" s="1"/>
  <c r="R43" i="2"/>
  <c r="Q43" i="2"/>
  <c r="O43" i="2"/>
  <c r="M43" i="2"/>
  <c r="K43" i="2"/>
  <c r="I43" i="2"/>
  <c r="G43" i="2"/>
  <c r="S43" i="2" s="1"/>
  <c r="B43" i="2"/>
  <c r="B43" i="3" s="1"/>
  <c r="R42" i="2"/>
  <c r="Q42" i="2"/>
  <c r="O42" i="2"/>
  <c r="M42" i="2"/>
  <c r="K42" i="2"/>
  <c r="I42" i="2"/>
  <c r="G42" i="2"/>
  <c r="S42" i="2" s="1"/>
  <c r="B42" i="2"/>
  <c r="B42" i="3" s="1"/>
  <c r="R41" i="2"/>
  <c r="Q41" i="2"/>
  <c r="O41" i="2"/>
  <c r="M41" i="2"/>
  <c r="K41" i="2"/>
  <c r="I41" i="2"/>
  <c r="G41" i="2"/>
  <c r="S41" i="2" s="1"/>
  <c r="B41" i="2"/>
  <c r="B41" i="3" s="1"/>
  <c r="R40" i="2"/>
  <c r="Q40" i="2"/>
  <c r="O40" i="2"/>
  <c r="M40" i="2"/>
  <c r="K40" i="2"/>
  <c r="I40" i="2"/>
  <c r="G40" i="2"/>
  <c r="S40" i="2" s="1"/>
  <c r="B40" i="2"/>
  <c r="B40" i="3" s="1"/>
  <c r="R39" i="2"/>
  <c r="Q39" i="2"/>
  <c r="O39" i="2"/>
  <c r="M39" i="2"/>
  <c r="K39" i="2"/>
  <c r="I39" i="2"/>
  <c r="G39" i="2"/>
  <c r="S39" i="2" s="1"/>
  <c r="B39" i="2"/>
  <c r="B39" i="3" s="1"/>
  <c r="R38" i="2"/>
  <c r="Q38" i="2"/>
  <c r="O38" i="2"/>
  <c r="M38" i="2"/>
  <c r="K38" i="2"/>
  <c r="I38" i="2"/>
  <c r="G38" i="2"/>
  <c r="S38" i="2" s="1"/>
  <c r="B38" i="2"/>
  <c r="B38" i="3" s="1"/>
  <c r="R37" i="2"/>
  <c r="Q37" i="2"/>
  <c r="O37" i="2"/>
  <c r="M37" i="2"/>
  <c r="K37" i="2"/>
  <c r="I37" i="2"/>
  <c r="G37" i="2"/>
  <c r="S37" i="2" s="1"/>
  <c r="B37" i="2"/>
  <c r="B37" i="3" s="1"/>
  <c r="R36" i="2"/>
  <c r="Q36" i="2"/>
  <c r="O36" i="2"/>
  <c r="M36" i="2"/>
  <c r="K36" i="2"/>
  <c r="I36" i="2"/>
  <c r="G36" i="2"/>
  <c r="S36" i="2" s="1"/>
  <c r="B36" i="2"/>
  <c r="B36" i="3" s="1"/>
  <c r="R35" i="2"/>
  <c r="Q35" i="2"/>
  <c r="O35" i="2"/>
  <c r="M35" i="2"/>
  <c r="K35" i="2"/>
  <c r="I35" i="2"/>
  <c r="G35" i="2"/>
  <c r="S35" i="2" s="1"/>
  <c r="B35" i="2"/>
  <c r="B35" i="3" s="1"/>
  <c r="R34" i="2"/>
  <c r="Q34" i="2"/>
  <c r="O34" i="2"/>
  <c r="M34" i="2"/>
  <c r="K34" i="2"/>
  <c r="I34" i="2"/>
  <c r="G34" i="2"/>
  <c r="S34" i="2" s="1"/>
  <c r="B34" i="2"/>
  <c r="B34" i="3" s="1"/>
  <c r="R33" i="2"/>
  <c r="Q33" i="2"/>
  <c r="O33" i="2"/>
  <c r="M33" i="2"/>
  <c r="K33" i="2"/>
  <c r="I33" i="2"/>
  <c r="G33" i="2"/>
  <c r="S33" i="2" s="1"/>
  <c r="B33" i="2"/>
  <c r="B33" i="3" s="1"/>
  <c r="R32" i="2"/>
  <c r="Q32" i="2"/>
  <c r="O32" i="2"/>
  <c r="M32" i="2"/>
  <c r="K32" i="2"/>
  <c r="I32" i="2"/>
  <c r="G32" i="2"/>
  <c r="S32" i="2" s="1"/>
  <c r="B32" i="2"/>
  <c r="B32" i="3" s="1"/>
  <c r="R31" i="2"/>
  <c r="Q31" i="2"/>
  <c r="O31" i="2"/>
  <c r="M31" i="2"/>
  <c r="K31" i="2"/>
  <c r="I31" i="2"/>
  <c r="G31" i="2"/>
  <c r="S31" i="2" s="1"/>
  <c r="B31" i="2"/>
  <c r="B31" i="3" s="1"/>
  <c r="R30" i="2"/>
  <c r="Q30" i="2"/>
  <c r="O30" i="2"/>
  <c r="M30" i="2"/>
  <c r="K30" i="2"/>
  <c r="I30" i="2"/>
  <c r="G30" i="2"/>
  <c r="S30" i="2" s="1"/>
  <c r="B30" i="2"/>
  <c r="B30" i="3" s="1"/>
  <c r="R29" i="2"/>
  <c r="Q29" i="2"/>
  <c r="O29" i="2"/>
  <c r="M29" i="2"/>
  <c r="K29" i="2"/>
  <c r="I29" i="2"/>
  <c r="G29" i="2"/>
  <c r="S29" i="2" s="1"/>
  <c r="B29" i="2"/>
  <c r="B29" i="3" s="1"/>
  <c r="R28" i="2"/>
  <c r="Q28" i="2"/>
  <c r="O28" i="2"/>
  <c r="M28" i="2"/>
  <c r="K28" i="2"/>
  <c r="I28" i="2"/>
  <c r="G28" i="2"/>
  <c r="S28" i="2" s="1"/>
  <c r="B28" i="2"/>
  <c r="B28" i="3" s="1"/>
  <c r="R27" i="2"/>
  <c r="Q27" i="2"/>
  <c r="O27" i="2"/>
  <c r="M27" i="2"/>
  <c r="K27" i="2"/>
  <c r="I27" i="2"/>
  <c r="G27" i="2"/>
  <c r="S27" i="2" s="1"/>
  <c r="B27" i="2"/>
  <c r="B27" i="3" s="1"/>
  <c r="R26" i="2"/>
  <c r="Q26" i="2"/>
  <c r="O26" i="2"/>
  <c r="M26" i="2"/>
  <c r="K26" i="2"/>
  <c r="I26" i="2"/>
  <c r="G26" i="2"/>
  <c r="S26" i="2" s="1"/>
  <c r="B26" i="2"/>
  <c r="B26" i="3" s="1"/>
  <c r="R25" i="2"/>
  <c r="Q25" i="2"/>
  <c r="O25" i="2"/>
  <c r="M25" i="2"/>
  <c r="K25" i="2"/>
  <c r="I25" i="2"/>
  <c r="G25" i="2"/>
  <c r="S25" i="2" s="1"/>
  <c r="B25" i="2"/>
  <c r="B25" i="3" s="1"/>
  <c r="R24" i="2"/>
  <c r="Q24" i="2"/>
  <c r="O24" i="2"/>
  <c r="M24" i="2"/>
  <c r="K24" i="2"/>
  <c r="I24" i="2"/>
  <c r="G24" i="2"/>
  <c r="S24" i="2" s="1"/>
  <c r="B24" i="2"/>
  <c r="B24" i="3" s="1"/>
  <c r="R23" i="2"/>
  <c r="Q23" i="2"/>
  <c r="O23" i="2"/>
  <c r="M23" i="2"/>
  <c r="K23" i="2"/>
  <c r="I23" i="2"/>
  <c r="G23" i="2"/>
  <c r="S23" i="2" s="1"/>
  <c r="B23" i="2"/>
  <c r="B23" i="3" s="1"/>
  <c r="R22" i="2"/>
  <c r="Q22" i="2"/>
  <c r="O22" i="2"/>
  <c r="M22" i="2"/>
  <c r="K22" i="2"/>
  <c r="I22" i="2"/>
  <c r="G22" i="2"/>
  <c r="S22" i="2" s="1"/>
  <c r="B22" i="2"/>
  <c r="B22" i="3" s="1"/>
  <c r="R21" i="2"/>
  <c r="Q21" i="2"/>
  <c r="O21" i="2"/>
  <c r="M21" i="2"/>
  <c r="K21" i="2"/>
  <c r="I21" i="2"/>
  <c r="G21" i="2"/>
  <c r="S21" i="2" s="1"/>
  <c r="B21" i="2"/>
  <c r="B21" i="3" s="1"/>
  <c r="R20" i="2"/>
  <c r="Q20" i="2"/>
  <c r="O20" i="2"/>
  <c r="M20" i="2"/>
  <c r="K20" i="2"/>
  <c r="I20" i="2"/>
  <c r="G20" i="2"/>
  <c r="S20" i="2" s="1"/>
  <c r="B20" i="2"/>
  <c r="B20" i="3" s="1"/>
  <c r="R19" i="2"/>
  <c r="Q19" i="2"/>
  <c r="O19" i="2"/>
  <c r="M19" i="2"/>
  <c r="K19" i="2"/>
  <c r="I19" i="2"/>
  <c r="G19" i="2"/>
  <c r="S19" i="2" s="1"/>
  <c r="B19" i="2"/>
  <c r="B19" i="3" s="1"/>
  <c r="R18" i="2"/>
  <c r="Q18" i="2"/>
  <c r="O18" i="2"/>
  <c r="M18" i="2"/>
  <c r="K18" i="2"/>
  <c r="I18" i="2"/>
  <c r="G18" i="2"/>
  <c r="S18" i="2" s="1"/>
  <c r="B18" i="2"/>
  <c r="B18" i="3" s="1"/>
  <c r="R17" i="2"/>
  <c r="Q17" i="2"/>
  <c r="O17" i="2"/>
  <c r="M17" i="2"/>
  <c r="K17" i="2"/>
  <c r="I17" i="2"/>
  <c r="G17" i="2"/>
  <c r="S17" i="2" s="1"/>
  <c r="B17" i="2"/>
  <c r="B17" i="3" s="1"/>
  <c r="R16" i="2"/>
  <c r="Q16" i="2"/>
  <c r="O16" i="2"/>
  <c r="M16" i="2"/>
  <c r="K16" i="2"/>
  <c r="I16" i="2"/>
  <c r="G16" i="2"/>
  <c r="S16" i="2" s="1"/>
  <c r="B16" i="2"/>
  <c r="B16" i="3" s="1"/>
  <c r="R15" i="2"/>
  <c r="Q15" i="2"/>
  <c r="O15" i="2"/>
  <c r="M15" i="2"/>
  <c r="K15" i="2"/>
  <c r="I15" i="2"/>
  <c r="G15" i="2"/>
  <c r="S15" i="2" s="1"/>
  <c r="B15" i="2"/>
  <c r="B15" i="3" s="1"/>
  <c r="S9" i="2"/>
  <c r="E26" i="4" s="1"/>
  <c r="M8" i="2"/>
  <c r="A5" i="2"/>
  <c r="A5" i="4" s="1"/>
  <c r="A4" i="2"/>
  <c r="A4" i="4" s="1"/>
  <c r="A3" i="2"/>
  <c r="A3" i="4" s="1"/>
  <c r="A2" i="2"/>
  <c r="A2" i="4" s="1"/>
  <c r="A1" i="2"/>
  <c r="A1" i="4" s="1"/>
  <c r="Q15" i="3" l="1"/>
  <c r="O15" i="3"/>
  <c r="M15" i="3"/>
  <c r="K15" i="3"/>
  <c r="I15" i="3"/>
  <c r="G15" i="3"/>
  <c r="S15" i="3" s="1"/>
  <c r="Q16" i="3"/>
  <c r="O16" i="3"/>
  <c r="M16" i="3"/>
  <c r="K16" i="3"/>
  <c r="I16" i="3"/>
  <c r="G16" i="3"/>
  <c r="S16" i="3" s="1"/>
  <c r="Q17" i="3"/>
  <c r="O17" i="3"/>
  <c r="M17" i="3"/>
  <c r="K17" i="3"/>
  <c r="I17" i="3"/>
  <c r="G17" i="3"/>
  <c r="S17" i="3" s="1"/>
  <c r="Q18" i="3"/>
  <c r="O18" i="3"/>
  <c r="M18" i="3"/>
  <c r="K18" i="3"/>
  <c r="I18" i="3"/>
  <c r="G18" i="3"/>
  <c r="S18" i="3" s="1"/>
  <c r="Q19" i="3"/>
  <c r="O19" i="3"/>
  <c r="M19" i="3"/>
  <c r="K19" i="3"/>
  <c r="I19" i="3"/>
  <c r="G19" i="3"/>
  <c r="S19" i="3" s="1"/>
  <c r="Q20" i="3"/>
  <c r="O20" i="3"/>
  <c r="M20" i="3"/>
  <c r="K20" i="3"/>
  <c r="I20" i="3"/>
  <c r="G20" i="3"/>
  <c r="S20" i="3" s="1"/>
  <c r="Q21" i="3"/>
  <c r="O21" i="3"/>
  <c r="M21" i="3"/>
  <c r="K21" i="3"/>
  <c r="I21" i="3"/>
  <c r="G21" i="3"/>
  <c r="S21" i="3" s="1"/>
  <c r="Q22" i="3"/>
  <c r="O22" i="3"/>
  <c r="M22" i="3"/>
  <c r="K22" i="3"/>
  <c r="I22" i="3"/>
  <c r="G22" i="3"/>
  <c r="S22" i="3" s="1"/>
  <c r="Q23" i="3"/>
  <c r="O23" i="3"/>
  <c r="M23" i="3"/>
  <c r="K23" i="3"/>
  <c r="I23" i="3"/>
  <c r="G23" i="3"/>
  <c r="S23" i="3" s="1"/>
  <c r="Q24" i="3"/>
  <c r="O24" i="3"/>
  <c r="M24" i="3"/>
  <c r="K24" i="3"/>
  <c r="I24" i="3"/>
  <c r="G24" i="3"/>
  <c r="S24" i="3" s="1"/>
  <c r="Q25" i="3"/>
  <c r="O25" i="3"/>
  <c r="M25" i="3"/>
  <c r="K25" i="3"/>
  <c r="I25" i="3"/>
  <c r="G25" i="3"/>
  <c r="S25" i="3" s="1"/>
  <c r="Q26" i="3"/>
  <c r="O26" i="3"/>
  <c r="M26" i="3"/>
  <c r="K26" i="3"/>
  <c r="I26" i="3"/>
  <c r="G26" i="3"/>
  <c r="S26" i="3" s="1"/>
  <c r="Q27" i="3"/>
  <c r="O27" i="3"/>
  <c r="M27" i="3"/>
  <c r="K27" i="3"/>
  <c r="I27" i="3"/>
  <c r="G27" i="3"/>
  <c r="S27" i="3" s="1"/>
  <c r="Q28" i="3"/>
  <c r="O28" i="3"/>
  <c r="M28" i="3"/>
  <c r="K28" i="3"/>
  <c r="I28" i="3"/>
  <c r="G28" i="3"/>
  <c r="S28" i="3" s="1"/>
  <c r="Q29" i="3"/>
  <c r="O29" i="3"/>
  <c r="M29" i="3"/>
  <c r="K29" i="3"/>
  <c r="I29" i="3"/>
  <c r="G29" i="3"/>
  <c r="S29" i="3" s="1"/>
  <c r="Q30" i="3"/>
  <c r="O30" i="3"/>
  <c r="M30" i="3"/>
  <c r="K30" i="3"/>
  <c r="I30" i="3"/>
  <c r="G30" i="3"/>
  <c r="S30" i="3" s="1"/>
  <c r="Q31" i="3"/>
  <c r="O31" i="3"/>
  <c r="M31" i="3"/>
  <c r="K31" i="3"/>
  <c r="I31" i="3"/>
  <c r="G31" i="3"/>
  <c r="S31" i="3" s="1"/>
  <c r="Q32" i="3"/>
  <c r="O32" i="3"/>
  <c r="M32" i="3"/>
  <c r="K32" i="3"/>
  <c r="I32" i="3"/>
  <c r="G32" i="3"/>
  <c r="S32" i="3" s="1"/>
  <c r="Q33" i="3"/>
  <c r="O33" i="3"/>
  <c r="M33" i="3"/>
  <c r="K33" i="3"/>
  <c r="I33" i="3"/>
  <c r="G33" i="3"/>
  <c r="S33" i="3" s="1"/>
  <c r="Q34" i="3"/>
  <c r="O34" i="3"/>
  <c r="M34" i="3"/>
  <c r="K34" i="3"/>
  <c r="I34" i="3"/>
  <c r="G34" i="3"/>
  <c r="S34" i="3" s="1"/>
  <c r="Q35" i="3"/>
  <c r="O35" i="3"/>
  <c r="M35" i="3"/>
  <c r="K35" i="3"/>
  <c r="I35" i="3"/>
  <c r="G35" i="3"/>
  <c r="S35" i="3" s="1"/>
  <c r="Q36" i="3"/>
  <c r="O36" i="3"/>
  <c r="M36" i="3"/>
  <c r="K36" i="3"/>
  <c r="I36" i="3"/>
  <c r="G36" i="3"/>
  <c r="S36" i="3" s="1"/>
  <c r="Q37" i="3"/>
  <c r="O37" i="3"/>
  <c r="M37" i="3"/>
  <c r="K37" i="3"/>
  <c r="I37" i="3"/>
  <c r="G37" i="3"/>
  <c r="S37" i="3" s="1"/>
  <c r="Q38" i="3"/>
  <c r="O38" i="3"/>
  <c r="M38" i="3"/>
  <c r="K38" i="3"/>
  <c r="I38" i="3"/>
  <c r="G38" i="3"/>
  <c r="S38" i="3" s="1"/>
  <c r="Q39" i="3"/>
  <c r="O39" i="3"/>
  <c r="M39" i="3"/>
  <c r="K39" i="3"/>
  <c r="I39" i="3"/>
  <c r="G39" i="3"/>
  <c r="S39" i="3" s="1"/>
  <c r="Q40" i="3"/>
  <c r="O40" i="3"/>
  <c r="M40" i="3"/>
  <c r="K40" i="3"/>
  <c r="I40" i="3"/>
  <c r="G40" i="3"/>
  <c r="S40" i="3" s="1"/>
  <c r="Q41" i="3"/>
  <c r="O41" i="3"/>
  <c r="M41" i="3"/>
  <c r="K41" i="3"/>
  <c r="I41" i="3"/>
  <c r="G41" i="3"/>
  <c r="S41" i="3" s="1"/>
  <c r="Q42" i="3"/>
  <c r="O42" i="3"/>
  <c r="M42" i="3"/>
  <c r="K42" i="3"/>
  <c r="I42" i="3"/>
  <c r="G42" i="3"/>
  <c r="S42" i="3" s="1"/>
  <c r="Q43" i="3"/>
  <c r="O43" i="3"/>
  <c r="M43" i="3"/>
  <c r="K43" i="3"/>
  <c r="I43" i="3"/>
  <c r="G43" i="3"/>
  <c r="S43" i="3" s="1"/>
  <c r="Q44" i="3"/>
  <c r="O44" i="3"/>
  <c r="M44" i="3"/>
  <c r="K44" i="3"/>
  <c r="I44" i="3"/>
  <c r="G44" i="3"/>
  <c r="S44" i="3" s="1"/>
  <c r="Q45" i="3"/>
  <c r="O45" i="3"/>
  <c r="M45" i="3"/>
  <c r="K45" i="3"/>
  <c r="I45" i="3"/>
  <c r="G45" i="3"/>
  <c r="S45" i="3" s="1"/>
  <c r="Q46" i="3"/>
  <c r="O46" i="3"/>
  <c r="M46" i="3"/>
  <c r="K46" i="3"/>
  <c r="I46" i="3"/>
  <c r="G46" i="3"/>
  <c r="S46" i="3" s="1"/>
  <c r="Q47" i="3"/>
  <c r="O47" i="3"/>
  <c r="M47" i="3"/>
  <c r="K47" i="3"/>
  <c r="I47" i="3"/>
  <c r="G47" i="3"/>
  <c r="S47" i="3" s="1"/>
  <c r="Q48" i="3"/>
  <c r="O48" i="3"/>
  <c r="M48" i="3"/>
  <c r="K48" i="3"/>
  <c r="I48" i="3"/>
  <c r="G48" i="3"/>
  <c r="S48" i="3" s="1"/>
  <c r="Q49" i="3"/>
  <c r="O49" i="3"/>
  <c r="M49" i="3"/>
  <c r="K49" i="3"/>
  <c r="I49" i="3"/>
  <c r="G49" i="3"/>
  <c r="S49" i="3" s="1"/>
  <c r="Q50" i="3"/>
  <c r="O50" i="3"/>
  <c r="M50" i="3"/>
  <c r="K50" i="3"/>
  <c r="I50" i="3"/>
  <c r="G50" i="3"/>
  <c r="S50" i="3" s="1"/>
  <c r="Q51" i="3"/>
  <c r="O51" i="3"/>
  <c r="M51" i="3"/>
  <c r="K51" i="3"/>
  <c r="I51" i="3"/>
  <c r="G51" i="3"/>
  <c r="S51" i="3" s="1"/>
  <c r="Q52" i="3"/>
  <c r="O52" i="3"/>
  <c r="M52" i="3"/>
  <c r="K52" i="3"/>
  <c r="I52" i="3"/>
  <c r="G52" i="3"/>
  <c r="S52" i="3" s="1"/>
  <c r="Q53" i="3"/>
  <c r="O53" i="3"/>
  <c r="M53" i="3"/>
  <c r="K53" i="3"/>
  <c r="I53" i="3"/>
  <c r="G53" i="3"/>
  <c r="S53" i="3" s="1"/>
  <c r="Q54" i="3"/>
  <c r="O54" i="3"/>
  <c r="M54" i="3"/>
  <c r="K54" i="3"/>
  <c r="I54" i="3"/>
  <c r="G54" i="3"/>
  <c r="S54" i="3" s="1"/>
  <c r="Q55" i="3"/>
  <c r="O55" i="3"/>
  <c r="M55" i="3"/>
  <c r="K55" i="3"/>
  <c r="I55" i="3"/>
  <c r="G55" i="3"/>
  <c r="S55" i="3" s="1"/>
  <c r="Q56" i="3"/>
  <c r="O56" i="3"/>
  <c r="M56" i="3"/>
  <c r="K56" i="3"/>
  <c r="I56" i="3"/>
  <c r="G56" i="3"/>
  <c r="S56" i="3" s="1"/>
  <c r="Q57" i="3"/>
  <c r="O57" i="3"/>
  <c r="M57" i="3"/>
  <c r="K57" i="3"/>
  <c r="I57" i="3"/>
  <c r="G57" i="3"/>
  <c r="S57" i="3" s="1"/>
  <c r="Q58" i="3"/>
  <c r="O58" i="3"/>
  <c r="M58" i="3"/>
  <c r="K58" i="3"/>
  <c r="I58" i="3"/>
  <c r="G58" i="3"/>
  <c r="S58" i="3" s="1"/>
  <c r="Q59" i="3"/>
  <c r="O59" i="3"/>
  <c r="M59" i="3"/>
  <c r="K59" i="3"/>
  <c r="I59" i="3"/>
  <c r="G59" i="3"/>
  <c r="S59" i="3" s="1"/>
  <c r="Q60" i="3"/>
  <c r="O60" i="3"/>
  <c r="M60" i="3"/>
  <c r="K60" i="3"/>
  <c r="I60" i="3"/>
  <c r="G60" i="3"/>
  <c r="S60" i="3" s="1"/>
  <c r="Q61" i="3"/>
  <c r="O61" i="3"/>
  <c r="M61" i="3"/>
  <c r="K61" i="3"/>
  <c r="I61" i="3"/>
  <c r="G61" i="3"/>
  <c r="S61" i="3" s="1"/>
  <c r="Q62" i="3"/>
  <c r="O62" i="3"/>
  <c r="M62" i="3"/>
  <c r="K62" i="3"/>
  <c r="I62" i="3"/>
  <c r="G62" i="3"/>
  <c r="S62" i="3" s="1"/>
  <c r="Q63" i="3"/>
  <c r="O63" i="3"/>
  <c r="M63" i="3"/>
  <c r="K63" i="3"/>
  <c r="I63" i="3"/>
  <c r="G63" i="3"/>
  <c r="S63" i="3" s="1"/>
  <c r="Q64" i="3"/>
  <c r="O64" i="3"/>
  <c r="M64" i="3"/>
  <c r="K64" i="3"/>
  <c r="I64" i="3"/>
  <c r="G64" i="3"/>
  <c r="S64" i="3" s="1"/>
  <c r="Q65" i="3"/>
  <c r="O65" i="3"/>
  <c r="M65" i="3"/>
  <c r="K65" i="3"/>
  <c r="I65" i="3"/>
  <c r="G65" i="3"/>
  <c r="S65" i="3" s="1"/>
  <c r="Q66" i="3"/>
  <c r="O66" i="3"/>
  <c r="M66" i="3"/>
  <c r="K66" i="3"/>
  <c r="I66" i="3"/>
  <c r="G66" i="3"/>
  <c r="S66" i="3" s="1"/>
  <c r="Q67" i="3"/>
  <c r="O67" i="3"/>
  <c r="M67" i="3"/>
  <c r="K67" i="3"/>
  <c r="I67" i="3"/>
  <c r="G67" i="3"/>
  <c r="S67" i="3" s="1"/>
  <c r="Q68" i="3"/>
  <c r="O68" i="3"/>
  <c r="M68" i="3"/>
  <c r="K68" i="3"/>
  <c r="I68" i="3"/>
  <c r="G68" i="3"/>
  <c r="S68" i="3" s="1"/>
  <c r="Q69" i="3"/>
  <c r="O69" i="3"/>
  <c r="M69" i="3"/>
  <c r="K69" i="3"/>
  <c r="I69" i="3"/>
  <c r="G69" i="3"/>
  <c r="S69" i="3" s="1"/>
  <c r="Q70" i="3"/>
  <c r="O70" i="3"/>
  <c r="M70" i="3"/>
  <c r="K70" i="3"/>
  <c r="I70" i="3"/>
  <c r="G70" i="3"/>
  <c r="S70" i="3" s="1"/>
  <c r="Q71" i="3"/>
  <c r="O71" i="3"/>
  <c r="M71" i="3"/>
  <c r="K71" i="3"/>
  <c r="I71" i="3"/>
  <c r="G71" i="3"/>
  <c r="S71" i="3" s="1"/>
  <c r="Q72" i="3"/>
  <c r="O72" i="3"/>
  <c r="M72" i="3"/>
  <c r="K72" i="3"/>
  <c r="I72" i="3"/>
  <c r="G72" i="3"/>
  <c r="S72" i="3" s="1"/>
  <c r="Q73" i="3"/>
  <c r="O73" i="3"/>
  <c r="M73" i="3"/>
  <c r="K73" i="3"/>
  <c r="I73" i="3"/>
  <c r="G73" i="3"/>
  <c r="S73" i="3" s="1"/>
  <c r="Q74" i="3"/>
  <c r="O74" i="3"/>
  <c r="M74" i="3"/>
  <c r="K74" i="3"/>
  <c r="I74" i="3"/>
  <c r="G74" i="3"/>
  <c r="S74" i="3" s="1"/>
  <c r="Q75" i="3"/>
  <c r="O75" i="3"/>
  <c r="M75" i="3"/>
  <c r="K75" i="3"/>
  <c r="I75" i="3"/>
  <c r="G75" i="3"/>
  <c r="S75" i="3" s="1"/>
  <c r="N11" i="4"/>
  <c r="M11" i="4"/>
  <c r="L11" i="4"/>
  <c r="K11" i="4"/>
  <c r="J11" i="4"/>
  <c r="I11" i="4"/>
  <c r="H11" i="4"/>
  <c r="G11" i="4"/>
  <c r="F11" i="4"/>
  <c r="E11" i="4"/>
  <c r="D11" i="4"/>
  <c r="C11" i="4"/>
  <c r="N12" i="4"/>
  <c r="M12" i="4"/>
  <c r="L12" i="4"/>
  <c r="K12" i="4"/>
  <c r="J12" i="4"/>
  <c r="I12" i="4"/>
  <c r="H12" i="4"/>
  <c r="G12" i="4"/>
  <c r="F12" i="4"/>
  <c r="E12" i="4"/>
  <c r="D12" i="4"/>
  <c r="C12" i="4"/>
  <c r="O12" i="4" s="1"/>
  <c r="N13" i="4"/>
  <c r="M13" i="4"/>
  <c r="L13" i="4"/>
  <c r="K13" i="4"/>
  <c r="J13" i="4"/>
  <c r="I13" i="4"/>
  <c r="H13" i="4"/>
  <c r="G13" i="4"/>
  <c r="F13" i="4"/>
  <c r="E13" i="4"/>
  <c r="D13" i="4"/>
  <c r="C13" i="4"/>
  <c r="O13" i="4" s="1"/>
  <c r="N14" i="4"/>
  <c r="M14" i="4"/>
  <c r="L14" i="4"/>
  <c r="K14" i="4"/>
  <c r="J14" i="4"/>
  <c r="I14" i="4"/>
  <c r="H14" i="4"/>
  <c r="G14" i="4"/>
  <c r="F14" i="4"/>
  <c r="E14" i="4"/>
  <c r="D14" i="4"/>
  <c r="C14" i="4"/>
  <c r="O14" i="4" s="1"/>
  <c r="N15" i="4"/>
  <c r="M15" i="4"/>
  <c r="L15" i="4"/>
  <c r="K15" i="4"/>
  <c r="J15" i="4"/>
  <c r="I15" i="4"/>
  <c r="H15" i="4"/>
  <c r="G15" i="4"/>
  <c r="F15" i="4"/>
  <c r="E15" i="4"/>
  <c r="D15" i="4"/>
  <c r="C15" i="4"/>
  <c r="O15" i="4" s="1"/>
  <c r="N16" i="4"/>
  <c r="M16" i="4"/>
  <c r="L16" i="4"/>
  <c r="K16" i="4"/>
  <c r="J16" i="4"/>
  <c r="I16" i="4"/>
  <c r="H16" i="4"/>
  <c r="G16" i="4"/>
  <c r="F16" i="4"/>
  <c r="E16" i="4"/>
  <c r="D16" i="4"/>
  <c r="C16" i="4"/>
  <c r="O16" i="4" s="1"/>
  <c r="N17" i="4"/>
  <c r="M17" i="4"/>
  <c r="L17" i="4"/>
  <c r="K17" i="4"/>
  <c r="J17" i="4"/>
  <c r="I17" i="4"/>
  <c r="H17" i="4"/>
  <c r="G17" i="4"/>
  <c r="F17" i="4"/>
  <c r="E17" i="4"/>
  <c r="D17" i="4"/>
  <c r="C17" i="4"/>
  <c r="O17" i="4" s="1"/>
  <c r="N18" i="4"/>
  <c r="M18" i="4"/>
  <c r="L18" i="4"/>
  <c r="K18" i="4"/>
  <c r="J18" i="4"/>
  <c r="I18" i="4"/>
  <c r="H18" i="4"/>
  <c r="G18" i="4"/>
  <c r="F18" i="4"/>
  <c r="E18" i="4"/>
  <c r="D18" i="4"/>
  <c r="C18" i="4"/>
  <c r="O18" i="4" s="1"/>
  <c r="N19" i="4"/>
  <c r="M19" i="4"/>
  <c r="L19" i="4"/>
  <c r="K19" i="4"/>
  <c r="J19" i="4"/>
  <c r="I19" i="4"/>
  <c r="H19" i="4"/>
  <c r="G19" i="4"/>
  <c r="F19" i="4"/>
  <c r="E19" i="4"/>
  <c r="D19" i="4"/>
  <c r="C19" i="4"/>
  <c r="O19" i="4" s="1"/>
  <c r="C20" i="4" l="1"/>
  <c r="O11" i="4"/>
  <c r="D20" i="4"/>
  <c r="E20" i="4"/>
  <c r="F20" i="4"/>
  <c r="G20" i="4"/>
  <c r="H20" i="4"/>
  <c r="I20" i="4"/>
  <c r="J20" i="4"/>
  <c r="K20" i="4"/>
  <c r="L20" i="4"/>
  <c r="M20" i="4"/>
  <c r="N20" i="4"/>
  <c r="S9" i="3"/>
  <c r="E27" i="4" s="1"/>
  <c r="E25" i="4" s="1"/>
  <c r="E29" i="4" l="1"/>
  <c r="O20" i="4"/>
  <c r="P11" i="4"/>
  <c r="P20" i="4" s="1"/>
  <c r="P19" i="4" l="1"/>
  <c r="P18" i="4"/>
  <c r="P17" i="4"/>
  <c r="P16" i="4"/>
  <c r="P15" i="4"/>
  <c r="P14" i="4"/>
  <c r="P13" i="4"/>
  <c r="P12" i="4"/>
</calcChain>
</file>

<file path=xl/sharedStrings.xml><?xml version="1.0" encoding="utf-8"?>
<sst xmlns="http://schemas.openxmlformats.org/spreadsheetml/2006/main" count="141" uniqueCount="98">
  <si>
    <t>MEMÓRIA DE CÁLCULO</t>
  </si>
  <si>
    <t>Entidade Proponente/Executora do Projeto:</t>
  </si>
  <si>
    <t>Nome do Projeto:</t>
  </si>
  <si>
    <t>Responsável Técnico:</t>
  </si>
  <si>
    <t>Fone(s) do Responsável Técnico:</t>
  </si>
  <si>
    <t>Responsável Legal da Entidade:</t>
  </si>
  <si>
    <t>Nro Registro da Entidade na Secretaria:</t>
  </si>
  <si>
    <t>Nome do Tesoureiro:</t>
  </si>
  <si>
    <t>MAI</t>
  </si>
  <si>
    <t>G</t>
  </si>
  <si>
    <t>Quinta</t>
  </si>
  <si>
    <t>Nome do Contador:</t>
  </si>
  <si>
    <t>JUN</t>
  </si>
  <si>
    <t>H</t>
  </si>
  <si>
    <t>Sexta</t>
  </si>
  <si>
    <t>Nº CRC do Contador:</t>
  </si>
  <si>
    <t>JUL</t>
  </si>
  <si>
    <t>I</t>
  </si>
  <si>
    <t>Sábado</t>
  </si>
  <si>
    <t>Periodicidade do Projeto (mensal = M; semanal = S e quinzenal = Q) =&gt;</t>
  </si>
  <si>
    <t>M</t>
  </si>
  <si>
    <t>Número de Períodos =&gt;</t>
  </si>
  <si>
    <t>MEMÓRIA DE CÁLCULO - 1º SEMESTRE</t>
  </si>
  <si>
    <t>Valor Solicitado no 1º Semestre</t>
  </si>
  <si>
    <t>Nesta planilha de Memória de Cálculo devem ser preenchidas todas as despesas necessárias para a execução do projeto.</t>
  </si>
  <si>
    <t>Mês</t>
  </si>
  <si>
    <t>Código  Rubrica</t>
  </si>
  <si>
    <t>Grupo de Despesa</t>
  </si>
  <si>
    <t>Descrição</t>
  </si>
  <si>
    <t>Unidade</t>
  </si>
  <si>
    <t>Valor Unitário</t>
  </si>
  <si>
    <t>Qtd</t>
  </si>
  <si>
    <t>R$</t>
  </si>
  <si>
    <t xml:space="preserve"> R$</t>
  </si>
  <si>
    <t>Quantidade Total</t>
  </si>
  <si>
    <t>Valor Total</t>
  </si>
  <si>
    <t>MEMÓRIA DE CÁLCULO - 2º SEMESTRE</t>
  </si>
  <si>
    <t>Valor Solicitado no 2º Semestre</t>
  </si>
  <si>
    <t>Código Rubrica</t>
  </si>
  <si>
    <t>Grupos de Despesas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</si>
  <si>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</si>
  <si>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</si>
  <si>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</si>
  <si>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</si>
  <si>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</si>
  <si>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</si>
  <si>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</si>
  <si>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</si>
  <si>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</si>
  <si>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</si>
  <si>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</si>
  <si>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</si>
  <si>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TOTAIS</t>
  </si>
  <si>
    <t>% dos Grupos de Despesas</t>
  </si>
  <si>
    <t>Totais (R$)</t>
  </si>
  <si>
    <t>RESUMO DE APLICAÇÃO FINANCEIRA</t>
  </si>
  <si>
    <t>VALOR TOTAL SOLICITADO AO PRÓ-SOCIAL</t>
  </si>
  <si>
    <t>Valor Solicitado no 1° Semestre</t>
  </si>
  <si>
    <t>Valor Solicitado no 2° Semestre</t>
  </si>
  <si>
    <t>REPASSE ADICIONAL DA EMPRESA PATROCINADORA AOS FUNDOS (10%)*</t>
  </si>
  <si>
    <t>Fundo Estadual Apoio à Inclusão Social - FEAIS (10%)</t>
  </si>
  <si>
    <t>*Esse valor não é incentivado por meio do ICMS</t>
  </si>
  <si>
    <t>Código da Rubrica</t>
  </si>
  <si>
    <t>Rubricas - Grupos de Contas/Despesas</t>
  </si>
  <si>
    <t>Exemplos de Despesas</t>
  </si>
  <si>
    <t>Financiamento de Projetos</t>
  </si>
  <si>
    <t>Parceria por edital - valores mensais às executoras dos projetos. Os editais elaborados pelas Organizações da Sociedade Civil (OSCs) devem respeitar as rubricas indicadas a seguir.</t>
  </si>
  <si>
    <t xml:space="preserve">Despesa de Equipamentos e Bens Permanente </t>
  </si>
  <si>
    <t>Aquisição de bens e equipamentos, em razão de sua natureza e sob condições normais de utilização, possuem durabilidade  superior a dois anos. Exemplos: mobiliário, eletrodomésticos, eletroeletronicos, equipamentos de informática, ferramentas, veículos, máquinas, máquinas de costura, cadeiras de rodas, instrumentos musicais, aparelhos e acessórios, dentre outros.</t>
  </si>
  <si>
    <t>Despesa de Gêneros Alimentícios</t>
  </si>
  <si>
    <t>Aquisição de alimentos ou insumos para preparo de refeição previstos no plano de trabalho, como café da manhã, lanche, almoço, jantar, bem como para distribuição.</t>
  </si>
  <si>
    <t>Despesa de Transporte e Hospedagem</t>
  </si>
  <si>
    <t>Despesas com transporte (passagem ônibus/metrô, locação de veículos, custos de transporte por aplicativos/táxi). Despesas com hospedagem (hotéis, pousadas).</t>
  </si>
  <si>
    <t>Despesas de Material de Consumo</t>
  </si>
  <si>
    <t>Bens com durabilidade de até 02 anos. Materiais de uso comum, escritório e expediente, proteção e segurança, higiene e limpeza, vestuário, botijão de gás, etc.</t>
  </si>
  <si>
    <t>Despesas de Material e Serviço de Obra</t>
  </si>
  <si>
    <r>
      <rPr>
        <sz val="9"/>
        <rFont val="Arial"/>
        <family val="2"/>
        <charset val="1"/>
      </rPr>
      <t xml:space="preserve">Materiais, serviços e equipamentos para obras, reformas e manutenção de imóvel de propriedade da OSC. Exemplos: infraestrutura (fundações, aterros, etc.), estrutura (concreto, metálica, etc.), paredes, revestimentos, pintura, instalações elétricas, hidrossanitárias e demais materiais, instalações e equipamentos necessários à execução (betoneira, andaimes, guincho, etc.). Serviços de mão de obra, limpeza de obra, profissionais técnicos, pedreiro, servente, etc. Contratação de construtora/empreitera. </t>
    </r>
    <r>
      <rPr>
        <b/>
        <sz val="9"/>
        <rFont val="Arial"/>
        <family val="2"/>
        <charset val="1"/>
      </rPr>
      <t>Observação:</t>
    </r>
    <r>
      <rPr>
        <sz val="9"/>
        <rFont val="Arial"/>
        <family val="2"/>
        <charset val="1"/>
      </rPr>
      <t xml:space="preserve"> A contração destes prestadores de serviço não poderá ser realizada pela Consolidação das Leis do Trabalho (CLT)</t>
    </r>
  </si>
  <si>
    <t>Despesas de Administração da Obra</t>
  </si>
  <si>
    <t>Administração local de obra. Exemplo: serviço de acompanhamento ou execução de obra por responsável técnico (arquiteto/engenheiro), visitas técnicas, profissional de segurança do trabalho, assessoria técnica essencial à execução local do empreendimento. Observação: não é permitido efetuar despesas com contratação para elaboração de projeto básico de obra, projetos complementares, licenças e taxas relativas ao projeto de obra, sendo responsabilidade prévia da entidade. Serviçõs relativos à administração local da obra não poderão exceder a soma de 10% do valor global da obra (rubrica 8).</t>
  </si>
  <si>
    <t>Despesas de Prestação de Serviços de Terceiros</t>
  </si>
  <si>
    <r>
      <rPr>
        <sz val="9"/>
        <rFont val="Arial"/>
        <family val="2"/>
        <charset val="1"/>
      </rPr>
      <t>Contratação de prestação de serviços, educadores sociais, oficineiros, serviços técnicos (assistente social, psicólogo), serviços de terceiros necessários  para execução do projeto (cozinheiros, auxiliares de cozinha, auxiliar de limpeza e higienização, etc.), exceto serviços administrativos dispostos na rubrica 9.</t>
    </r>
    <r>
      <rPr>
        <b/>
        <sz val="9"/>
        <rFont val="Arial"/>
        <family val="2"/>
        <charset val="1"/>
      </rPr>
      <t xml:space="preserve"> Observação:</t>
    </r>
    <r>
      <rPr>
        <sz val="9"/>
        <rFont val="Arial"/>
        <family val="2"/>
        <charset val="1"/>
      </rPr>
      <t xml:space="preserve"> A contração destes prestadores de serviço não poderá ser realizada pela Consolidação das Leis do Trabalho (CLT).</t>
    </r>
  </si>
  <si>
    <t>Despesas Administrativas Relativas ao Projeto</t>
  </si>
  <si>
    <r>
      <rPr>
        <sz val="9"/>
        <rFont val="Arial"/>
        <family val="2"/>
        <charset val="1"/>
      </rPr>
      <t xml:space="preserve">Serviços administrativos relacionados a elaboração e execução, não podendo exceder a soma de 10% do valor total do projeto - coordenação, gerenciamento, consultoria, captação de recursos, assessoria jurídica, contábil. </t>
    </r>
    <r>
      <rPr>
        <b/>
        <sz val="9"/>
        <rFont val="Arial"/>
        <family val="2"/>
        <charset val="1"/>
      </rPr>
      <t>Observação:</t>
    </r>
    <r>
      <rPr>
        <sz val="9"/>
        <rFont val="Arial"/>
        <family val="2"/>
        <charset val="1"/>
      </rPr>
      <t xml:space="preserve"> A contração destes prestadores de serviço não poderá ser realizada pela Consolidação das Leis do Trabalho (CLT).</t>
    </r>
  </si>
  <si>
    <t>Unitário</t>
  </si>
  <si>
    <t>Caixa</t>
  </si>
  <si>
    <t>Fardo</t>
  </si>
  <si>
    <t>Hora</t>
  </si>
  <si>
    <t>Mensal</t>
  </si>
  <si>
    <t>Litro</t>
  </si>
  <si>
    <t>Kg</t>
  </si>
  <si>
    <t>Metro</t>
  </si>
  <si>
    <t>KM</t>
  </si>
  <si>
    <t>m²</t>
  </si>
  <si>
    <t>m³</t>
  </si>
  <si>
    <t>Conjunto</t>
  </si>
  <si>
    <t>Kit</t>
  </si>
  <si>
    <t>Prest. Serviços</t>
  </si>
  <si>
    <t>Outro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</si>
</sst>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#"/>
    <numFmt numFmtId="165" formatCode="#,##0.0"/>
    <numFmt numFmtId="166" formatCode="_(* #,##0.00_);_(* \(#,##0.00\);_(* \-??_);_(@_)"/>
    <numFmt numFmtId="167" formatCode="_-[$R$-416]\ * #,##0.00_-;\-[$R$-416]\ * #,##0.00_-;_-[$R$-416]\ * \-??_-;_-@_-"/>
    <numFmt numFmtId="168" formatCode="dd/mm/yy;@"/>
  </numFmts>
  <fonts count="35">
    <font>
      <sz val="10"/>
      <name val="Arial"/>
      <family val="2"/>
      <charset val="1"/>
    </font>
    <font>
      <sz val="12"/>
      <name val="Times New Roman"/>
      <family val="1"/>
      <charset val="1"/>
    </font>
    <font>
      <b/>
      <sz val="18"/>
      <color rgb="FF333399"/>
      <name val="Cambria"/>
      <family val="2"/>
      <charset val="1"/>
    </font>
    <font>
      <sz val="14"/>
      <name val="Arial"/>
      <family val="2"/>
      <charset val="1"/>
    </font>
    <font>
      <b/>
      <sz val="14"/>
      <color theme="1" tint="0.24988555558946501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8"/>
      <name val="Arial"/>
      <family val="2"/>
      <charset val="1"/>
    </font>
    <font>
      <b/>
      <sz val="11"/>
      <color theme="1" tint="0.24988555558946501"/>
      <name val="Arial"/>
      <family val="2"/>
      <charset val="1"/>
    </font>
    <font>
      <b/>
      <sz val="10"/>
      <color theme="1" tint="0.24988555558946501"/>
      <name val="Arial"/>
      <family val="2"/>
      <charset val="1"/>
    </font>
    <font>
      <sz val="11"/>
      <name val="Arial"/>
      <family val="2"/>
      <charset val="1"/>
    </font>
    <font>
      <b/>
      <sz val="11"/>
      <color rgb="FF800000"/>
      <name val="Arial"/>
      <family val="2"/>
      <charset val="1"/>
    </font>
    <font>
      <b/>
      <sz val="11"/>
      <name val="Arial"/>
      <family val="2"/>
      <charset val="1"/>
    </font>
    <font>
      <sz val="11"/>
      <color rgb="FFFFFFFF"/>
      <name val="Arial"/>
      <family val="2"/>
      <charset val="1"/>
    </font>
    <font>
      <b/>
      <sz val="10"/>
      <color rgb="FF800000"/>
      <name val="Arial"/>
      <family val="2"/>
      <charset val="1"/>
    </font>
    <font>
      <sz val="10"/>
      <color rgb="FFC0C0C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sz val="10"/>
      <color theme="1"/>
      <name val="Arial"/>
      <family val="2"/>
      <charset val="1"/>
    </font>
    <font>
      <b/>
      <sz val="14"/>
      <color theme="3" tint="-0.499984740745262"/>
      <name val="Calibri"/>
      <family val="2"/>
      <charset val="1"/>
    </font>
    <font>
      <sz val="10"/>
      <color theme="3" tint="-0.499984740745262"/>
      <name val="Arial"/>
      <family val="2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  <font>
      <sz val="9"/>
      <name val="Arial"/>
      <family val="2"/>
      <charset val="1"/>
    </font>
    <font>
      <b/>
      <sz val="10"/>
      <name val="Calibri"/>
      <family val="2"/>
      <charset val="1"/>
    </font>
    <font>
      <b/>
      <sz val="12"/>
      <color rgb="FF800000"/>
      <name val="Calibri"/>
      <family val="2"/>
      <charset val="1"/>
    </font>
    <font>
      <sz val="10"/>
      <color rgb="FFC0C0C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9" tint="0.79989013336588644"/>
        <bgColor rgb="FFF2F2F2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0.249977111117893"/>
        <bgColor rgb="FFC0C0C0"/>
      </patternFill>
    </fill>
  </fills>
  <borders count="6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6" fontId="34" fillId="0" borderId="0" applyBorder="0" applyProtection="0"/>
    <xf numFmtId="9" fontId="34" fillId="0" borderId="0" applyBorder="0" applyProtection="0"/>
    <xf numFmtId="0" fontId="1" fillId="0" borderId="0"/>
    <xf numFmtId="0" fontId="1" fillId="0" borderId="0"/>
    <xf numFmtId="0" fontId="34" fillId="0" borderId="0"/>
    <xf numFmtId="0" fontId="34" fillId="0" borderId="0"/>
    <xf numFmtId="0" fontId="2" fillId="0" borderId="0" applyBorder="0" applyProtection="0"/>
  </cellStyleXfs>
  <cellXfs count="266">
    <xf numFmtId="0" fontId="0" fillId="0" borderId="0" xfId="0"/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1" xfId="0" applyFont="1" applyFill="1" applyBorder="1"/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right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7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6" fontId="10" fillId="0" borderId="0" xfId="1" applyFont="1" applyBorder="1" applyAlignment="1" applyProtection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34" fillId="0" borderId="0" xfId="1" applyBorder="1" applyAlignment="1" applyProtection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167" fontId="20" fillId="0" borderId="8" xfId="0" applyNumberFormat="1" applyFont="1" applyBorder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/>
    <xf numFmtId="0" fontId="0" fillId="0" borderId="0" xfId="0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1" fillId="2" borderId="17" xfId="6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left" vertical="center" wrapText="1"/>
    </xf>
    <xf numFmtId="49" fontId="21" fillId="0" borderId="0" xfId="0" applyNumberFormat="1" applyFont="1" applyAlignment="1" applyProtection="1">
      <alignment vertical="center" wrapText="1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4" fontId="21" fillId="2" borderId="19" xfId="1" applyNumberFormat="1" applyFont="1" applyFill="1" applyBorder="1" applyAlignment="1" applyProtection="1">
      <alignment horizontal="right" vertical="center" wrapText="1"/>
      <protection locked="0"/>
    </xf>
    <xf numFmtId="1" fontId="21" fillId="2" borderId="20" xfId="0" applyNumberFormat="1" applyFont="1" applyFill="1" applyBorder="1" applyAlignment="1" applyProtection="1">
      <alignment vertical="center" wrapText="1"/>
      <protection locked="0"/>
    </xf>
    <xf numFmtId="166" fontId="21" fillId="2" borderId="19" xfId="1" applyFont="1" applyFill="1" applyBorder="1" applyAlignment="1" applyProtection="1">
      <alignment vertical="center" wrapText="1"/>
    </xf>
    <xf numFmtId="1" fontId="21" fillId="2" borderId="21" xfId="0" applyNumberFormat="1" applyFont="1" applyFill="1" applyBorder="1" applyAlignment="1" applyProtection="1">
      <alignment vertical="center" wrapText="1"/>
      <protection locked="0"/>
    </xf>
    <xf numFmtId="166" fontId="21" fillId="2" borderId="22" xfId="1" applyFont="1" applyFill="1" applyBorder="1" applyAlignment="1" applyProtection="1">
      <alignment vertical="center" wrapText="1"/>
    </xf>
    <xf numFmtId="3" fontId="21" fillId="2" borderId="17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1" fillId="4" borderId="23" xfId="6" applyFont="1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>
      <alignment horizontal="left" vertical="center" wrapText="1"/>
    </xf>
    <xf numFmtId="49" fontId="21" fillId="4" borderId="24" xfId="0" applyNumberFormat="1" applyFont="1" applyFill="1" applyBorder="1" applyAlignment="1" applyProtection="1">
      <alignment vertical="center" wrapText="1"/>
      <protection locked="0"/>
    </xf>
    <xf numFmtId="0" fontId="21" fillId="4" borderId="23" xfId="0" applyFont="1" applyFill="1" applyBorder="1" applyAlignment="1" applyProtection="1">
      <alignment horizontal="center" vertical="center" wrapText="1"/>
      <protection locked="0"/>
    </xf>
    <xf numFmtId="4" fontId="21" fillId="4" borderId="24" xfId="1" applyNumberFormat="1" applyFont="1" applyFill="1" applyBorder="1" applyAlignment="1" applyProtection="1">
      <alignment horizontal="right" vertical="center" wrapText="1"/>
      <protection locked="0"/>
    </xf>
    <xf numFmtId="1" fontId="21" fillId="4" borderId="25" xfId="0" applyNumberFormat="1" applyFont="1" applyFill="1" applyBorder="1" applyAlignment="1" applyProtection="1">
      <alignment vertical="center" wrapText="1"/>
      <protection locked="0"/>
    </xf>
    <xf numFmtId="166" fontId="21" fillId="4" borderId="24" xfId="1" applyFont="1" applyFill="1" applyBorder="1" applyAlignment="1" applyProtection="1">
      <alignment vertical="center" wrapText="1"/>
    </xf>
    <xf numFmtId="1" fontId="21" fillId="4" borderId="26" xfId="0" applyNumberFormat="1" applyFont="1" applyFill="1" applyBorder="1" applyAlignment="1" applyProtection="1">
      <alignment vertical="center" wrapText="1"/>
      <protection locked="0"/>
    </xf>
    <xf numFmtId="166" fontId="21" fillId="4" borderId="27" xfId="1" applyFont="1" applyFill="1" applyBorder="1" applyAlignment="1" applyProtection="1">
      <alignment vertical="center" wrapText="1"/>
    </xf>
    <xf numFmtId="3" fontId="21" fillId="4" borderId="23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1" fillId="2" borderId="23" xfId="6" applyFont="1" applyFill="1" applyBorder="1" applyAlignment="1" applyProtection="1">
      <alignment horizontal="center" vertical="center" wrapText="1"/>
      <protection locked="0"/>
    </xf>
    <xf numFmtId="49" fontId="21" fillId="0" borderId="24" xfId="0" applyNumberFormat="1" applyFont="1" applyBorder="1" applyAlignment="1" applyProtection="1">
      <alignment vertical="center" wrapText="1"/>
      <protection locked="0"/>
    </xf>
    <xf numFmtId="0" fontId="21" fillId="2" borderId="23" xfId="0" applyFont="1" applyFill="1" applyBorder="1" applyAlignment="1" applyProtection="1">
      <alignment horizontal="center" vertical="center" wrapText="1"/>
      <protection locked="0"/>
    </xf>
    <xf numFmtId="4" fontId="21" fillId="2" borderId="24" xfId="1" applyNumberFormat="1" applyFont="1" applyFill="1" applyBorder="1" applyAlignment="1" applyProtection="1">
      <alignment horizontal="right" vertical="center" wrapText="1"/>
      <protection locked="0"/>
    </xf>
    <xf numFmtId="1" fontId="21" fillId="2" borderId="25" xfId="0" applyNumberFormat="1" applyFont="1" applyFill="1" applyBorder="1" applyAlignment="1" applyProtection="1">
      <alignment vertical="center" wrapText="1"/>
      <protection locked="0"/>
    </xf>
    <xf numFmtId="166" fontId="21" fillId="2" borderId="24" xfId="1" applyFont="1" applyFill="1" applyBorder="1" applyAlignment="1" applyProtection="1">
      <alignment vertical="center" wrapText="1"/>
    </xf>
    <xf numFmtId="1" fontId="21" fillId="2" borderId="26" xfId="0" applyNumberFormat="1" applyFont="1" applyFill="1" applyBorder="1" applyAlignment="1" applyProtection="1">
      <alignment vertical="center" wrapText="1"/>
      <protection locked="0"/>
    </xf>
    <xf numFmtId="166" fontId="21" fillId="2" borderId="27" xfId="1" applyFont="1" applyFill="1" applyBorder="1" applyAlignment="1" applyProtection="1">
      <alignment vertical="center" wrapText="1"/>
    </xf>
    <xf numFmtId="3" fontId="21" fillId="2" borderId="23" xfId="0" applyNumberFormat="1" applyFont="1" applyFill="1" applyBorder="1" applyAlignment="1">
      <alignment vertical="center" wrapText="1"/>
    </xf>
    <xf numFmtId="166" fontId="21" fillId="2" borderId="23" xfId="1" applyFont="1" applyFill="1" applyBorder="1" applyAlignment="1" applyProtection="1">
      <alignment horizontal="center" vertical="center" wrapText="1"/>
      <protection locked="0"/>
    </xf>
    <xf numFmtId="4" fontId="21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21" fillId="4" borderId="24" xfId="0" applyNumberFormat="1" applyFont="1" applyFill="1" applyBorder="1" applyAlignment="1" applyProtection="1">
      <alignment horizontal="right" vertical="center" wrapText="1"/>
      <protection locked="0"/>
    </xf>
    <xf numFmtId="4" fontId="21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21" fillId="2" borderId="28" xfId="0" applyNumberFormat="1" applyFont="1" applyFill="1" applyBorder="1" applyAlignment="1" applyProtection="1">
      <alignment horizontal="right" vertical="center" wrapText="1"/>
      <protection locked="0"/>
    </xf>
    <xf numFmtId="1" fontId="21" fillId="2" borderId="23" xfId="0" applyNumberFormat="1" applyFont="1" applyFill="1" applyBorder="1" applyAlignment="1" applyProtection="1">
      <alignment vertical="center" wrapText="1"/>
      <protection locked="0"/>
    </xf>
    <xf numFmtId="166" fontId="21" fillId="2" borderId="28" xfId="1" applyFont="1" applyFill="1" applyBorder="1" applyAlignment="1" applyProtection="1">
      <alignment vertical="center" wrapText="1"/>
    </xf>
    <xf numFmtId="1" fontId="21" fillId="2" borderId="29" xfId="0" applyNumberFormat="1" applyFont="1" applyFill="1" applyBorder="1" applyAlignment="1" applyProtection="1">
      <alignment vertical="center" wrapText="1"/>
      <protection locked="0"/>
    </xf>
    <xf numFmtId="166" fontId="21" fillId="2" borderId="30" xfId="1" applyFont="1" applyFill="1" applyBorder="1" applyAlignment="1" applyProtection="1">
      <alignment vertical="center" wrapText="1"/>
    </xf>
    <xf numFmtId="1" fontId="21" fillId="2" borderId="31" xfId="0" applyNumberFormat="1" applyFont="1" applyFill="1" applyBorder="1" applyAlignment="1" applyProtection="1">
      <alignment vertical="center" wrapText="1"/>
      <protection locked="0"/>
    </xf>
    <xf numFmtId="1" fontId="21" fillId="4" borderId="23" xfId="0" applyNumberFormat="1" applyFont="1" applyFill="1" applyBorder="1" applyAlignment="1" applyProtection="1">
      <alignment vertical="center" wrapText="1"/>
      <protection locked="0"/>
    </xf>
    <xf numFmtId="166" fontId="21" fillId="4" borderId="28" xfId="1" applyFont="1" applyFill="1" applyBorder="1" applyAlignment="1" applyProtection="1">
      <alignment vertical="center" wrapText="1"/>
    </xf>
    <xf numFmtId="0" fontId="0" fillId="2" borderId="0" xfId="0" applyFill="1"/>
    <xf numFmtId="4" fontId="21" fillId="2" borderId="32" xfId="0" applyNumberFormat="1" applyFont="1" applyFill="1" applyBorder="1" applyAlignment="1" applyProtection="1">
      <alignment horizontal="right" vertical="center" wrapText="1"/>
      <protection locked="0"/>
    </xf>
    <xf numFmtId="166" fontId="21" fillId="2" borderId="32" xfId="1" applyFont="1" applyFill="1" applyBorder="1" applyAlignment="1" applyProtection="1">
      <alignment vertical="center" wrapText="1"/>
    </xf>
    <xf numFmtId="166" fontId="21" fillId="2" borderId="33" xfId="1" applyFont="1" applyFill="1" applyBorder="1" applyAlignment="1" applyProtection="1">
      <alignment vertical="center" wrapText="1"/>
    </xf>
    <xf numFmtId="0" fontId="21" fillId="2" borderId="34" xfId="6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left" vertical="center" wrapText="1"/>
    </xf>
    <xf numFmtId="49" fontId="21" fillId="0" borderId="36" xfId="0" applyNumberFormat="1" applyFont="1" applyBorder="1" applyAlignment="1" applyProtection="1">
      <alignment vertical="center" wrapText="1"/>
      <protection locked="0"/>
    </xf>
    <xf numFmtId="0" fontId="21" fillId="2" borderId="34" xfId="0" applyFont="1" applyFill="1" applyBorder="1" applyAlignment="1" applyProtection="1">
      <alignment horizontal="center" vertical="center" wrapText="1"/>
      <protection locked="0"/>
    </xf>
    <xf numFmtId="4" fontId="21" fillId="2" borderId="37" xfId="0" applyNumberFormat="1" applyFont="1" applyFill="1" applyBorder="1" applyAlignment="1" applyProtection="1">
      <alignment horizontal="right" vertical="center" wrapText="1"/>
      <protection locked="0"/>
    </xf>
    <xf numFmtId="1" fontId="21" fillId="2" borderId="34" xfId="0" applyNumberFormat="1" applyFont="1" applyFill="1" applyBorder="1" applyAlignment="1" applyProtection="1">
      <alignment vertical="center" wrapText="1"/>
      <protection locked="0"/>
    </xf>
    <xf numFmtId="166" fontId="21" fillId="2" borderId="37" xfId="1" applyFont="1" applyFill="1" applyBorder="1" applyAlignment="1" applyProtection="1">
      <alignment vertical="center" wrapText="1"/>
    </xf>
    <xf numFmtId="166" fontId="21" fillId="2" borderId="36" xfId="1" applyFont="1" applyFill="1" applyBorder="1" applyAlignment="1" applyProtection="1">
      <alignment vertical="center" wrapText="1"/>
    </xf>
    <xf numFmtId="1" fontId="21" fillId="2" borderId="38" xfId="0" applyNumberFormat="1" applyFont="1" applyFill="1" applyBorder="1" applyAlignment="1" applyProtection="1">
      <alignment vertical="center" wrapText="1"/>
      <protection locked="0"/>
    </xf>
    <xf numFmtId="166" fontId="21" fillId="2" borderId="39" xfId="1" applyFont="1" applyFill="1" applyBorder="1" applyAlignment="1" applyProtection="1">
      <alignment vertical="center" wrapText="1"/>
    </xf>
    <xf numFmtId="3" fontId="21" fillId="2" borderId="34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1" fillId="2" borderId="17" xfId="6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4" fontId="21" fillId="2" borderId="19" xfId="1" applyNumberFormat="1" applyFont="1" applyFill="1" applyBorder="1" applyAlignment="1" applyProtection="1">
      <alignment horizontal="right" vertical="center" wrapText="1"/>
    </xf>
    <xf numFmtId="0" fontId="21" fillId="4" borderId="17" xfId="6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left" vertical="center" wrapText="1"/>
    </xf>
    <xf numFmtId="0" fontId="21" fillId="4" borderId="17" xfId="0" applyFont="1" applyFill="1" applyBorder="1" applyAlignment="1">
      <alignment horizontal="center" vertical="center" wrapText="1"/>
    </xf>
    <xf numFmtId="4" fontId="21" fillId="4" borderId="19" xfId="1" applyNumberFormat="1" applyFont="1" applyFill="1" applyBorder="1" applyAlignment="1" applyProtection="1">
      <alignment horizontal="right" vertical="center" wrapText="1"/>
    </xf>
    <xf numFmtId="166" fontId="21" fillId="4" borderId="19" xfId="1" applyFont="1" applyFill="1" applyBorder="1" applyAlignment="1" applyProtection="1">
      <alignment vertical="center" wrapText="1"/>
    </xf>
    <xf numFmtId="166" fontId="21" fillId="4" borderId="22" xfId="1" applyFont="1" applyFill="1" applyBorder="1" applyAlignment="1" applyProtection="1">
      <alignment vertical="center" wrapText="1"/>
    </xf>
    <xf numFmtId="0" fontId="21" fillId="0" borderId="19" xfId="0" applyFont="1" applyBorder="1" applyAlignment="1">
      <alignment horizontal="left" vertical="center" wrapText="1"/>
    </xf>
    <xf numFmtId="4" fontId="21" fillId="0" borderId="19" xfId="1" applyNumberFormat="1" applyFont="1" applyBorder="1" applyAlignment="1" applyProtection="1">
      <alignment horizontal="right" vertical="center" wrapText="1"/>
    </xf>
    <xf numFmtId="0" fontId="21" fillId="4" borderId="0" xfId="0" applyFont="1" applyFill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21" fillId="4" borderId="30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2" borderId="14" xfId="6" applyFont="1" applyFill="1" applyBorder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2" borderId="14" xfId="0" applyFont="1" applyFill="1" applyBorder="1" applyAlignment="1">
      <alignment horizontal="center" vertical="center" wrapText="1"/>
    </xf>
    <xf numFmtId="4" fontId="21" fillId="2" borderId="15" xfId="1" applyNumberFormat="1" applyFont="1" applyFill="1" applyBorder="1" applyAlignment="1" applyProtection="1">
      <alignment horizontal="right" vertical="center" wrapText="1"/>
    </xf>
    <xf numFmtId="166" fontId="21" fillId="2" borderId="15" xfId="1" applyFont="1" applyFill="1" applyBorder="1" applyAlignment="1" applyProtection="1">
      <alignment vertical="center" wrapText="1"/>
    </xf>
    <xf numFmtId="166" fontId="21" fillId="2" borderId="8" xfId="1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9" fontId="34" fillId="0" borderId="0" xfId="2" applyBorder="1" applyAlignment="1" applyProtection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/>
    <xf numFmtId="164" fontId="21" fillId="2" borderId="0" xfId="0" applyNumberFormat="1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left" vertical="center" wrapText="1"/>
    </xf>
    <xf numFmtId="165" fontId="21" fillId="2" borderId="0" xfId="0" applyNumberFormat="1" applyFont="1" applyFill="1" applyAlignment="1">
      <alignment horizontal="center" vertical="center"/>
    </xf>
    <xf numFmtId="166" fontId="21" fillId="2" borderId="0" xfId="1" applyFont="1" applyFill="1" applyBorder="1" applyAlignment="1" applyProtection="1">
      <alignment horizontal="left" vertical="center" wrapText="1"/>
    </xf>
    <xf numFmtId="4" fontId="21" fillId="2" borderId="0" xfId="0" applyNumberFormat="1" applyFont="1" applyFill="1" applyAlignment="1">
      <alignment vertical="center"/>
    </xf>
    <xf numFmtId="9" fontId="21" fillId="2" borderId="0" xfId="2" applyFont="1" applyFill="1" applyBorder="1" applyAlignment="1" applyProtection="1">
      <alignment horizontal="center"/>
    </xf>
    <xf numFmtId="0" fontId="25" fillId="2" borderId="0" xfId="0" applyFont="1" applyFill="1"/>
    <xf numFmtId="0" fontId="26" fillId="2" borderId="8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8" xfId="0" applyFont="1" applyFill="1" applyBorder="1"/>
    <xf numFmtId="164" fontId="21" fillId="2" borderId="8" xfId="0" applyNumberFormat="1" applyFont="1" applyFill="1" applyBorder="1" applyAlignment="1">
      <alignment horizontal="center" vertical="center"/>
    </xf>
    <xf numFmtId="164" fontId="21" fillId="2" borderId="8" xfId="0" applyNumberFormat="1" applyFont="1" applyFill="1" applyBorder="1" applyAlignment="1">
      <alignment horizontal="left" vertical="center" wrapText="1"/>
    </xf>
    <xf numFmtId="165" fontId="21" fillId="2" borderId="8" xfId="0" applyNumberFormat="1" applyFont="1" applyFill="1" applyBorder="1" applyAlignment="1">
      <alignment horizontal="center" vertical="center"/>
    </xf>
    <xf numFmtId="166" fontId="21" fillId="2" borderId="8" xfId="1" applyFont="1" applyFill="1" applyBorder="1" applyAlignment="1" applyProtection="1">
      <alignment horizontal="left" vertical="center"/>
    </xf>
    <xf numFmtId="4" fontId="21" fillId="2" borderId="8" xfId="0" applyNumberFormat="1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28" fillId="2" borderId="8" xfId="0" applyFont="1" applyFill="1" applyBorder="1" applyAlignment="1">
      <alignment horizontal="center"/>
    </xf>
    <xf numFmtId="9" fontId="21" fillId="2" borderId="8" xfId="2" applyFont="1" applyFill="1" applyBorder="1" applyAlignment="1" applyProtection="1">
      <alignment horizontal="center"/>
    </xf>
    <xf numFmtId="0" fontId="10" fillId="5" borderId="46" xfId="6" applyFont="1" applyFill="1" applyBorder="1" applyAlignment="1">
      <alignment horizontal="center" vertical="center"/>
    </xf>
    <xf numFmtId="0" fontId="10" fillId="5" borderId="47" xfId="6" applyFont="1" applyFill="1" applyBorder="1" applyAlignment="1">
      <alignment horizontal="center" vertical="center"/>
    </xf>
    <xf numFmtId="0" fontId="10" fillId="2" borderId="49" xfId="5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vertical="center"/>
    </xf>
    <xf numFmtId="166" fontId="29" fillId="2" borderId="50" xfId="1" applyFont="1" applyFill="1" applyBorder="1" applyAlignment="1" applyProtection="1">
      <alignment horizontal="center" vertical="center"/>
    </xf>
    <xf numFmtId="166" fontId="29" fillId="2" borderId="51" xfId="1" applyFont="1" applyFill="1" applyBorder="1" applyAlignment="1" applyProtection="1">
      <alignment horizontal="center" vertical="center"/>
    </xf>
    <xf numFmtId="166" fontId="29" fillId="2" borderId="52" xfId="1" applyFont="1" applyFill="1" applyBorder="1" applyAlignment="1" applyProtection="1">
      <alignment horizontal="center" vertical="center"/>
    </xf>
    <xf numFmtId="166" fontId="30" fillId="0" borderId="50" xfId="1" applyFont="1" applyBorder="1" applyAlignment="1" applyProtection="1">
      <alignment horizontal="center" vertical="center"/>
    </xf>
    <xf numFmtId="9" fontId="29" fillId="2" borderId="53" xfId="2" applyFont="1" applyFill="1" applyBorder="1" applyAlignment="1" applyProtection="1">
      <alignment horizontal="center" vertical="center"/>
    </xf>
    <xf numFmtId="0" fontId="10" fillId="4" borderId="31" xfId="5" applyFont="1" applyFill="1" applyBorder="1" applyAlignment="1">
      <alignment horizontal="center" vertical="center" wrapText="1"/>
    </xf>
    <xf numFmtId="0" fontId="10" fillId="4" borderId="54" xfId="5" applyFont="1" applyFill="1" applyBorder="1" applyAlignment="1">
      <alignment horizontal="left" vertical="center" wrapText="1"/>
    </xf>
    <xf numFmtId="166" fontId="29" fillId="4" borderId="26" xfId="1" applyFont="1" applyFill="1" applyBorder="1" applyAlignment="1" applyProtection="1">
      <alignment horizontal="center" vertical="center"/>
    </xf>
    <xf numFmtId="166" fontId="29" fillId="4" borderId="1" xfId="1" applyFont="1" applyFill="1" applyBorder="1" applyAlignment="1" applyProtection="1">
      <alignment horizontal="center" vertical="center"/>
    </xf>
    <xf numFmtId="166" fontId="29" fillId="4" borderId="55" xfId="1" applyFont="1" applyFill="1" applyBorder="1" applyAlignment="1" applyProtection="1">
      <alignment horizontal="center" vertical="center"/>
    </xf>
    <xf numFmtId="166" fontId="30" fillId="4" borderId="26" xfId="1" applyFont="1" applyFill="1" applyBorder="1" applyAlignment="1" applyProtection="1">
      <alignment horizontal="center" vertical="center"/>
    </xf>
    <xf numFmtId="9" fontId="29" fillId="4" borderId="27" xfId="2" applyFont="1" applyFill="1" applyBorder="1" applyAlignment="1" applyProtection="1">
      <alignment horizontal="center" vertical="center"/>
    </xf>
    <xf numFmtId="0" fontId="10" fillId="2" borderId="26" xfId="5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vertical="center"/>
    </xf>
    <xf numFmtId="166" fontId="29" fillId="2" borderId="26" xfId="1" applyFont="1" applyFill="1" applyBorder="1" applyAlignment="1" applyProtection="1">
      <alignment horizontal="center" vertical="center"/>
    </xf>
    <xf numFmtId="166" fontId="29" fillId="2" borderId="1" xfId="1" applyFont="1" applyFill="1" applyBorder="1" applyAlignment="1" applyProtection="1">
      <alignment horizontal="center" vertical="center"/>
    </xf>
    <xf numFmtId="166" fontId="29" fillId="2" borderId="55" xfId="1" applyFont="1" applyFill="1" applyBorder="1" applyAlignment="1" applyProtection="1">
      <alignment horizontal="center" vertical="center"/>
    </xf>
    <xf numFmtId="166" fontId="30" fillId="0" borderId="26" xfId="1" applyFont="1" applyBorder="1" applyAlignment="1" applyProtection="1">
      <alignment horizontal="center" vertical="center"/>
    </xf>
    <xf numFmtId="9" fontId="29" fillId="2" borderId="27" xfId="2" applyFont="1" applyFill="1" applyBorder="1" applyAlignment="1" applyProtection="1">
      <alignment horizontal="center" vertical="center"/>
    </xf>
    <xf numFmtId="0" fontId="10" fillId="4" borderId="56" xfId="5" applyFont="1" applyFill="1" applyBorder="1" applyAlignment="1">
      <alignment horizontal="center" vertical="center" wrapText="1"/>
    </xf>
    <xf numFmtId="0" fontId="10" fillId="2" borderId="31" xfId="5" applyFont="1" applyFill="1" applyBorder="1" applyAlignment="1">
      <alignment horizontal="center" vertical="center" wrapText="1"/>
    </xf>
    <xf numFmtId="0" fontId="10" fillId="4" borderId="26" xfId="5" applyFont="1" applyFill="1" applyBorder="1" applyAlignment="1">
      <alignment horizontal="center" vertical="center" wrapText="1"/>
    </xf>
    <xf numFmtId="0" fontId="10" fillId="4" borderId="57" xfId="5" applyFont="1" applyFill="1" applyBorder="1" applyAlignment="1">
      <alignment horizontal="left" vertical="center" wrapText="1"/>
    </xf>
    <xf numFmtId="0" fontId="10" fillId="2" borderId="58" xfId="5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vertical="center"/>
    </xf>
    <xf numFmtId="166" fontId="29" fillId="2" borderId="60" xfId="1" applyFont="1" applyFill="1" applyBorder="1" applyAlignment="1" applyProtection="1">
      <alignment horizontal="center" vertical="center"/>
    </xf>
    <xf numFmtId="166" fontId="29" fillId="2" borderId="61" xfId="1" applyFont="1" applyFill="1" applyBorder="1" applyAlignment="1" applyProtection="1">
      <alignment horizontal="center" vertical="center"/>
    </xf>
    <xf numFmtId="166" fontId="29" fillId="2" borderId="62" xfId="1" applyFont="1" applyFill="1" applyBorder="1" applyAlignment="1" applyProtection="1">
      <alignment horizontal="center" vertical="center"/>
    </xf>
    <xf numFmtId="166" fontId="30" fillId="0" borderId="60" xfId="1" applyFont="1" applyBorder="1" applyAlignment="1" applyProtection="1">
      <alignment horizontal="center" vertical="center"/>
    </xf>
    <xf numFmtId="9" fontId="29" fillId="2" borderId="48" xfId="2" applyFont="1" applyFill="1" applyBorder="1" applyAlignment="1" applyProtection="1">
      <alignment horizontal="center" vertical="center"/>
    </xf>
    <xf numFmtId="166" fontId="30" fillId="3" borderId="64" xfId="1" applyFont="1" applyFill="1" applyBorder="1" applyAlignment="1" applyProtection="1">
      <alignment horizontal="center" vertical="center"/>
    </xf>
    <xf numFmtId="166" fontId="30" fillId="3" borderId="42" xfId="1" applyFont="1" applyFill="1" applyBorder="1" applyAlignment="1" applyProtection="1">
      <alignment horizontal="center" vertical="center"/>
    </xf>
    <xf numFmtId="166" fontId="30" fillId="3" borderId="65" xfId="1" applyFont="1" applyFill="1" applyBorder="1" applyAlignment="1" applyProtection="1">
      <alignment horizontal="center" vertical="center"/>
    </xf>
    <xf numFmtId="166" fontId="12" fillId="3" borderId="64" xfId="1" applyFont="1" applyFill="1" applyBorder="1" applyAlignment="1" applyProtection="1">
      <alignment horizontal="center" vertical="center"/>
    </xf>
    <xf numFmtId="9" fontId="12" fillId="3" borderId="66" xfId="2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2" borderId="0" xfId="0" applyFont="1" applyFill="1"/>
    <xf numFmtId="9" fontId="10" fillId="2" borderId="0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2" fillId="0" borderId="22" xfId="0" applyFont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167" fontId="12" fillId="2" borderId="22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27" xfId="0" applyFont="1" applyFill="1" applyBorder="1"/>
    <xf numFmtId="0" fontId="10" fillId="2" borderId="27" xfId="0" applyFont="1" applyFill="1" applyBorder="1" applyAlignment="1">
      <alignment vertical="center"/>
    </xf>
    <xf numFmtId="167" fontId="10" fillId="2" borderId="27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9" fontId="12" fillId="2" borderId="0" xfId="2" applyFont="1" applyFill="1" applyBorder="1" applyAlignment="1" applyProtection="1">
      <alignment horizontal="center" vertical="center"/>
    </xf>
    <xf numFmtId="167" fontId="12" fillId="2" borderId="0" xfId="0" applyNumberFormat="1" applyFont="1" applyFill="1" applyAlignment="1">
      <alignment vertical="center"/>
    </xf>
    <xf numFmtId="0" fontId="12" fillId="2" borderId="22" xfId="0" applyFont="1" applyFill="1" applyBorder="1" applyAlignment="1">
      <alignment vertical="center"/>
    </xf>
    <xf numFmtId="166" fontId="12" fillId="2" borderId="0" xfId="1" applyFont="1" applyFill="1" applyBorder="1" applyAlignment="1" applyProtection="1">
      <alignment horizontal="center" vertical="center"/>
    </xf>
    <xf numFmtId="0" fontId="10" fillId="0" borderId="8" xfId="0" applyFont="1" applyBorder="1"/>
    <xf numFmtId="0" fontId="10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34" fillId="2" borderId="0" xfId="2" applyFill="1" applyBorder="1" applyAlignment="1" applyProtection="1">
      <alignment horizontal="center" vertical="center"/>
    </xf>
    <xf numFmtId="0" fontId="34" fillId="0" borderId="0" xfId="5" applyAlignment="1">
      <alignment horizontal="center"/>
    </xf>
    <xf numFmtId="0" fontId="34" fillId="0" borderId="0" xfId="5" applyAlignment="1">
      <alignment wrapText="1"/>
    </xf>
    <xf numFmtId="0" fontId="34" fillId="0" borderId="0" xfId="5"/>
    <xf numFmtId="0" fontId="17" fillId="6" borderId="8" xfId="5" applyFont="1" applyFill="1" applyBorder="1" applyAlignment="1">
      <alignment horizontal="center" vertical="center" wrapText="1"/>
    </xf>
    <xf numFmtId="0" fontId="17" fillId="6" borderId="8" xfId="5" applyFont="1" applyFill="1" applyBorder="1" applyAlignment="1">
      <alignment horizontal="center" vertical="center"/>
    </xf>
    <xf numFmtId="0" fontId="34" fillId="0" borderId="0" xfId="5" applyAlignment="1">
      <alignment vertical="center"/>
    </xf>
    <xf numFmtId="0" fontId="24" fillId="3" borderId="43" xfId="5" applyFont="1" applyFill="1" applyBorder="1" applyAlignment="1">
      <alignment horizontal="center" vertical="center"/>
    </xf>
    <xf numFmtId="0" fontId="24" fillId="3" borderId="43" xfId="5" applyFont="1" applyFill="1" applyBorder="1" applyAlignment="1">
      <alignment vertical="center" wrapText="1"/>
    </xf>
    <xf numFmtId="0" fontId="24" fillId="3" borderId="43" xfId="5" applyFont="1" applyFill="1" applyBorder="1" applyAlignment="1">
      <alignment horizontal="justify" vertical="center" wrapText="1"/>
    </xf>
    <xf numFmtId="0" fontId="24" fillId="0" borderId="67" xfId="5" applyFont="1" applyBorder="1" applyAlignment="1">
      <alignment horizontal="center" vertical="center"/>
    </xf>
    <xf numFmtId="0" fontId="24" fillId="0" borderId="67" xfId="5" applyFont="1" applyBorder="1" applyAlignment="1">
      <alignment vertical="center" wrapText="1"/>
    </xf>
    <xf numFmtId="0" fontId="24" fillId="0" borderId="67" xfId="5" applyFont="1" applyBorder="1" applyAlignment="1">
      <alignment horizontal="justify" vertical="center" wrapText="1"/>
    </xf>
    <xf numFmtId="0" fontId="24" fillId="3" borderId="67" xfId="5" applyFont="1" applyFill="1" applyBorder="1" applyAlignment="1">
      <alignment horizontal="center" vertical="center"/>
    </xf>
    <xf numFmtId="0" fontId="24" fillId="3" borderId="67" xfId="5" applyFont="1" applyFill="1" applyBorder="1" applyAlignment="1">
      <alignment horizontal="left" vertical="center" wrapText="1"/>
    </xf>
    <xf numFmtId="0" fontId="24" fillId="3" borderId="67" xfId="5" applyFont="1" applyFill="1" applyBorder="1" applyAlignment="1">
      <alignment horizontal="justify" vertical="center" wrapText="1"/>
    </xf>
    <xf numFmtId="0" fontId="31" fillId="0" borderId="0" xfId="0" applyFont="1" applyAlignment="1">
      <alignment wrapText="1"/>
    </xf>
    <xf numFmtId="0" fontId="32" fillId="0" borderId="67" xfId="4" applyFont="1" applyBorder="1" applyAlignment="1">
      <alignment horizontal="justify" vertical="center" wrapText="1"/>
    </xf>
    <xf numFmtId="0" fontId="24" fillId="3" borderId="67" xfId="5" applyFont="1" applyFill="1" applyBorder="1" applyAlignment="1">
      <alignment vertical="center" wrapText="1"/>
    </xf>
    <xf numFmtId="0" fontId="24" fillId="3" borderId="67" xfId="5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168" fontId="10" fillId="5" borderId="44" xfId="0" applyNumberFormat="1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9" fontId="10" fillId="5" borderId="48" xfId="2" applyFont="1" applyFill="1" applyBorder="1" applyAlignment="1" applyProtection="1">
      <alignment horizontal="center" vertical="center" wrapText="1"/>
    </xf>
  </cellXfs>
  <cellStyles count="8">
    <cellStyle name="Normal" xfId="0" builtinId="0"/>
    <cellStyle name="Normal 2" xfId="3" xr:uid="{00000000-0005-0000-0000-000006000000}"/>
    <cellStyle name="Normal_RPS2-MatrizPrestCtas" xfId="4" xr:uid="{00000000-0005-0000-0000-000007000000}"/>
    <cellStyle name="Normal_RPS2-PlanaplicModelo-9r" xfId="5" xr:uid="{00000000-0005-0000-0000-000008000000}"/>
    <cellStyle name="Normal_SMED-PlanAplic" xfId="6" xr:uid="{00000000-0005-0000-0000-000009000000}"/>
    <cellStyle name="Porcentagem" xfId="2" builtinId="5"/>
    <cellStyle name="Título 5" xfId="7" xr:uid="{00000000-0005-0000-0000-00000A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04040"/>
      <rgbColor rgb="FF993300"/>
      <rgbColor rgb="FF993366"/>
      <rgbColor rgb="FF333399"/>
      <rgbColor rgb="FF22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3828960</xdr:colOff>
      <xdr:row>1</xdr:row>
      <xdr:rowOff>123840</xdr:rowOff>
    </xdr:from>
    <xdr:to>
      <xdr:col>1</xdr:col>
      <xdr:colOff>837720</xdr:colOff>
      <xdr:row>4</xdr:row>
      <xdr:rowOff>215280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28960" y="352440"/>
          <a:ext cx="1288080" cy="777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467640</xdr:colOff>
      <xdr:row>1</xdr:row>
      <xdr:rowOff>64080</xdr:rowOff>
    </xdr:from>
    <xdr:to>
      <xdr:col>18</xdr:col>
      <xdr:colOff>403560</xdr:colOff>
      <xdr:row>5</xdr:row>
      <xdr:rowOff>21960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488880" y="239400"/>
          <a:ext cx="1043280" cy="658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467640</xdr:colOff>
      <xdr:row>1</xdr:row>
      <xdr:rowOff>64080</xdr:rowOff>
    </xdr:from>
    <xdr:to>
      <xdr:col>18</xdr:col>
      <xdr:colOff>399600</xdr:colOff>
      <xdr:row>5</xdr:row>
      <xdr:rowOff>18360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488880" y="239400"/>
          <a:ext cx="1039320" cy="65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799560</xdr:colOff>
      <xdr:row>0</xdr:row>
      <xdr:rowOff>171000</xdr:rowOff>
    </xdr:from>
    <xdr:to>
      <xdr:col>15</xdr:col>
      <xdr:colOff>631440</xdr:colOff>
      <xdr:row>4</xdr:row>
      <xdr:rowOff>64080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6520" y="171000"/>
          <a:ext cx="1070280" cy="65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ubricas" displayName="rubricas" ref="A1:C10" totalsRowShown="0">
  <autoFilter ref="A1:C10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Código da Rubrica"/>
    <tableColumn id="2" xr3:uid="{00000000-0010-0000-0000-000002000000}" name="Rubricas - Grupos de Contas/Despesas"/>
    <tableColumn id="3" xr3:uid="{00000000-0010-0000-0000-000003000000}" name="Exemplos de Despesa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nidade" displayName="unidade" ref="A1:A16" totalsRowShown="0">
  <autoFilter ref="A1:A16" xr:uid="{00000000-0009-0000-0100-000002000000}"/>
  <tableColumns count="1">
    <tableColumn id="1" xr3:uid="{00000000-0010-0000-0100-000001000000}" name="Unidad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J31"/>
  <sheetViews>
    <sheetView topLeftCell="A5" zoomScaleNormal="100" workbookViewId="0">
      <selection activeCell="B9" sqref="B9"/>
    </sheetView>
  </sheetViews>
  <sheetFormatPr defaultColWidth="9.28515625" defaultRowHeight="18" customHeight="1"/>
  <cols>
    <col min="1" max="1" width="60.7109375" style="2" customWidth="1"/>
    <col min="2" max="2" width="72" style="2" customWidth="1"/>
    <col min="3" max="16384" width="9.28515625" style="2"/>
  </cols>
  <sheetData>
    <row r="7" spans="1:218">
      <c r="A7" s="252" t="s">
        <v>0</v>
      </c>
      <c r="B7" s="252"/>
    </row>
    <row r="9" spans="1:218">
      <c r="A9" s="3" t="s">
        <v>1</v>
      </c>
      <c r="B9" s="4"/>
    </row>
    <row r="10" spans="1:218">
      <c r="A10" s="3" t="s">
        <v>2</v>
      </c>
      <c r="B10" s="4"/>
    </row>
    <row r="11" spans="1:218">
      <c r="A11" s="3" t="s">
        <v>3</v>
      </c>
      <c r="B11" s="4"/>
    </row>
    <row r="12" spans="1:218">
      <c r="A12" s="3" t="s">
        <v>4</v>
      </c>
      <c r="B12" s="5"/>
    </row>
    <row r="13" spans="1:218">
      <c r="A13" s="3" t="s">
        <v>5</v>
      </c>
      <c r="B13" s="4"/>
    </row>
    <row r="14" spans="1:218">
      <c r="A14" s="3" t="s">
        <v>6</v>
      </c>
      <c r="B14" s="4"/>
    </row>
    <row r="15" spans="1:218">
      <c r="A15" s="3" t="s">
        <v>7</v>
      </c>
      <c r="B15" s="4"/>
      <c r="HE15" s="2">
        <v>5</v>
      </c>
      <c r="HF15" s="2" t="s">
        <v>8</v>
      </c>
      <c r="HG15" s="2" t="s">
        <v>9</v>
      </c>
      <c r="HI15" s="2">
        <v>5</v>
      </c>
      <c r="HJ15" s="2" t="s">
        <v>10</v>
      </c>
    </row>
    <row r="16" spans="1:218">
      <c r="A16" s="3" t="s">
        <v>11</v>
      </c>
      <c r="B16" s="4"/>
      <c r="HE16" s="2">
        <v>6</v>
      </c>
      <c r="HF16" s="2" t="s">
        <v>12</v>
      </c>
      <c r="HG16" s="2" t="s">
        <v>13</v>
      </c>
      <c r="HI16" s="2">
        <v>6</v>
      </c>
      <c r="HJ16" s="2" t="s">
        <v>14</v>
      </c>
    </row>
    <row r="17" spans="1:218">
      <c r="A17" s="3" t="s">
        <v>15</v>
      </c>
      <c r="B17" s="6"/>
      <c r="HE17" s="2">
        <v>7</v>
      </c>
      <c r="HF17" s="2" t="s">
        <v>16</v>
      </c>
      <c r="HG17" s="2" t="s">
        <v>17</v>
      </c>
      <c r="HI17" s="2">
        <v>7</v>
      </c>
      <c r="HJ17" s="2" t="s">
        <v>18</v>
      </c>
    </row>
    <row r="19" spans="1:218" hidden="1">
      <c r="A19" s="7" t="s">
        <v>19</v>
      </c>
      <c r="B19" s="8" t="s">
        <v>20</v>
      </c>
    </row>
    <row r="20" spans="1:218" hidden="1">
      <c r="A20" s="9" t="s">
        <v>21</v>
      </c>
      <c r="B20" s="10">
        <v>1</v>
      </c>
    </row>
    <row r="21" spans="1:218" hidden="1">
      <c r="A21" s="9"/>
      <c r="B21" s="11">
        <v>2</v>
      </c>
    </row>
    <row r="22" spans="1:218" hidden="1">
      <c r="A22" s="12"/>
      <c r="B22" s="11">
        <v>3</v>
      </c>
    </row>
    <row r="23" spans="1:218" hidden="1">
      <c r="A23" s="12"/>
      <c r="B23" s="11">
        <v>4</v>
      </c>
    </row>
    <row r="24" spans="1:218" hidden="1">
      <c r="A24" s="12"/>
      <c r="B24" s="11">
        <v>5</v>
      </c>
    </row>
    <row r="25" spans="1:218" hidden="1">
      <c r="A25" s="12"/>
      <c r="B25" s="11">
        <v>6</v>
      </c>
    </row>
    <row r="26" spans="1:218" hidden="1">
      <c r="A26" s="12"/>
      <c r="B26" s="11">
        <v>7</v>
      </c>
    </row>
    <row r="27" spans="1:218" hidden="1">
      <c r="A27" s="12"/>
      <c r="B27" s="11">
        <v>8</v>
      </c>
    </row>
    <row r="28" spans="1:218" hidden="1">
      <c r="A28" s="12"/>
      <c r="B28" s="11">
        <v>9</v>
      </c>
    </row>
    <row r="29" spans="1:218" hidden="1">
      <c r="A29" s="12"/>
      <c r="B29" s="11">
        <v>10</v>
      </c>
    </row>
    <row r="30" spans="1:218" hidden="1">
      <c r="A30" s="12"/>
      <c r="B30" s="11">
        <v>11</v>
      </c>
    </row>
    <row r="31" spans="1:218" hidden="1">
      <c r="A31" s="12"/>
      <c r="B31" s="13">
        <v>12</v>
      </c>
    </row>
  </sheetData>
  <sheetProtection algorithmName="SHA-512" hashValue="eZYRmVkxItmFGUy2ovxKNTOcRrBUqTXiHkr7RDjxbI0ZwdMdl4nxtNw1+26+UDlfvnxexz3Lhuqa0xc2npjHug==" saltValue="Lbx4Cwsa4UD2AKJR5eSpKw==" spinCount="100000" sheet="1" objects="1" scenarios="1" selectLockedCells="1"/>
  <mergeCells count="1">
    <mergeCell ref="A7:B7"/>
  </mergeCells>
  <pageMargins left="0.39374999999999999" right="0.39374999999999999" top="0.82708333333333295" bottom="0.98402777777777795" header="0.511811023622047" footer="0.51180555555555596"/>
  <pageSetup paperSize="9" orientation="landscape" horizontalDpi="300" verticalDpi="300"/>
  <headerFooter>
    <oddFooter>&amp;LPlanilha Memória de Cálculo&amp;R&amp;N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6"/>
  <sheetViews>
    <sheetView showGridLines="0" zoomScale="90" zoomScaleNormal="90" workbookViewId="0">
      <pane ySplit="14" topLeftCell="A15" activePane="bottomLeft" state="frozen"/>
      <selection pane="bottomLeft" activeCell="C15" sqref="C15"/>
    </sheetView>
  </sheetViews>
  <sheetFormatPr defaultColWidth="9" defaultRowHeight="12.75" customHeight="1"/>
  <cols>
    <col min="1" max="1" width="11.28515625" customWidth="1"/>
    <col min="2" max="2" width="48.5703125" style="14" customWidth="1"/>
    <col min="3" max="3" width="45.7109375" style="14" customWidth="1"/>
    <col min="4" max="4" width="21.42578125" customWidth="1"/>
    <col min="5" max="5" width="16" style="14" customWidth="1"/>
    <col min="6" max="6" width="6" style="15" customWidth="1"/>
    <col min="7" max="7" width="13.5703125" style="15" customWidth="1"/>
    <col min="8" max="8" width="6" style="15" customWidth="1"/>
    <col min="9" max="9" width="13.5703125" style="15" customWidth="1"/>
    <col min="10" max="10" width="4.7109375" style="15" customWidth="1"/>
    <col min="11" max="11" width="13.7109375" style="15" customWidth="1"/>
    <col min="12" max="12" width="4.7109375" style="15" customWidth="1"/>
    <col min="13" max="13" width="13.5703125" style="15" customWidth="1"/>
    <col min="14" max="14" width="4.7109375" style="15" customWidth="1"/>
    <col min="15" max="15" width="13.7109375" style="15" customWidth="1"/>
    <col min="16" max="16" width="4.7109375" style="15" customWidth="1"/>
    <col min="17" max="17" width="13.7109375" style="15" customWidth="1"/>
    <col min="18" max="19" width="15.7109375" customWidth="1"/>
  </cols>
  <sheetData>
    <row r="1" spans="1:19" s="19" customFormat="1" ht="13.9">
      <c r="A1" s="16" t="str">
        <f>CONCATENATE("Entidade Proponente: ",'1.Parâmetros'!B9," - Reg. na SAS: ",'1.Parâmetros'!B14)</f>
        <v xml:space="preserve">Entidade Proponente:  - Reg. na SAS: </v>
      </c>
      <c r="B1" s="17"/>
      <c r="C1" s="18"/>
      <c r="E1" s="20"/>
      <c r="F1" s="21"/>
      <c r="G1" s="22"/>
      <c r="H1" s="21"/>
      <c r="I1" s="23"/>
      <c r="J1" s="24"/>
      <c r="K1" s="18"/>
      <c r="L1" s="18"/>
      <c r="M1" s="18"/>
      <c r="N1" s="18"/>
      <c r="O1" s="18"/>
      <c r="P1" s="18"/>
      <c r="Q1" s="18"/>
    </row>
    <row r="2" spans="1:19" s="19" customFormat="1" ht="13.9">
      <c r="A2" s="16" t="str">
        <f>CONCATENATE("Nome do Projeto: ",'1.Parâmetros'!B10)</f>
        <v xml:space="preserve">Nome do Projeto: </v>
      </c>
      <c r="B2" s="17"/>
      <c r="C2" s="25"/>
      <c r="D2" s="26"/>
      <c r="E2" s="20"/>
      <c r="F2" s="27"/>
      <c r="G2" s="27"/>
      <c r="H2" s="27"/>
      <c r="I2" s="27"/>
      <c r="J2" s="24"/>
      <c r="K2" s="28"/>
      <c r="L2" s="18"/>
      <c r="M2" s="18"/>
      <c r="N2" s="18"/>
      <c r="O2" s="18"/>
      <c r="P2" s="18"/>
      <c r="Q2" s="18"/>
    </row>
    <row r="3" spans="1:19" s="19" customFormat="1" ht="13.9">
      <c r="A3" s="16" t="str">
        <f>CONCATENATE("Responsável Técnico: ",'1.Parâmetros'!B11," / Fone(s): ",'1.Parâmetros'!B12)</f>
        <v xml:space="preserve">Responsável Técnico:  / Fone(s): </v>
      </c>
      <c r="B3" s="17"/>
      <c r="C3" s="18"/>
      <c r="E3" s="20"/>
      <c r="F3" s="21"/>
      <c r="G3" s="22"/>
      <c r="H3" s="21"/>
      <c r="I3" s="23"/>
      <c r="J3" s="24"/>
      <c r="K3" s="28"/>
      <c r="L3" s="18"/>
      <c r="M3" s="18"/>
      <c r="N3" s="18"/>
      <c r="O3" s="18"/>
      <c r="P3" s="29"/>
      <c r="Q3" s="18"/>
    </row>
    <row r="4" spans="1:19" s="19" customFormat="1" ht="13.9">
      <c r="A4" s="16" t="str">
        <f>CONCATENATE("Responsável Legal da Entidade: ",'1.Parâmetros'!B13)</f>
        <v xml:space="preserve">Responsável Legal da Entidade: </v>
      </c>
      <c r="B4" s="17"/>
      <c r="C4" s="18"/>
      <c r="E4" s="20"/>
      <c r="F4" s="21"/>
      <c r="G4" s="22"/>
      <c r="H4" s="21"/>
      <c r="I4" s="23"/>
      <c r="J4" s="24"/>
      <c r="K4" s="28"/>
      <c r="L4" s="18"/>
      <c r="M4" s="18"/>
      <c r="N4" s="18"/>
      <c r="O4" s="18"/>
      <c r="P4" s="29"/>
      <c r="Q4" s="18"/>
    </row>
    <row r="5" spans="1:19" s="19" customFormat="1" ht="13.9">
      <c r="A5" s="16" t="str">
        <f>CONCATENATE("Nome do Contador: ",'1.Parâmetros'!B16, " Nº CRC Contador: ",'1.Parâmetros'!B17)</f>
        <v xml:space="preserve">Nome do Contador:  Nº CRC Contador: </v>
      </c>
      <c r="B5" s="17"/>
      <c r="C5" s="18"/>
      <c r="E5" s="20"/>
      <c r="F5" s="21"/>
      <c r="G5" s="22"/>
      <c r="H5" s="21"/>
      <c r="I5" s="23"/>
      <c r="J5" s="24"/>
      <c r="K5" s="28"/>
      <c r="L5" s="18"/>
      <c r="M5" s="18"/>
      <c r="N5" s="18"/>
      <c r="O5" s="18"/>
      <c r="P5" s="29"/>
      <c r="Q5" s="18"/>
    </row>
    <row r="6" spans="1:19" s="19" customFormat="1" ht="13.9">
      <c r="A6" s="26"/>
      <c r="B6" s="30"/>
      <c r="C6" s="18"/>
      <c r="E6" s="20"/>
      <c r="F6" s="21"/>
      <c r="G6" s="22"/>
      <c r="H6" s="21"/>
      <c r="I6" s="23"/>
      <c r="J6" s="24"/>
      <c r="K6" s="28"/>
      <c r="L6" s="18"/>
      <c r="M6" s="18"/>
      <c r="N6" s="18"/>
      <c r="O6" s="18"/>
      <c r="P6" s="29"/>
      <c r="Q6" s="18"/>
    </row>
    <row r="7" spans="1:19" s="19" customFormat="1" ht="19.5" customHeight="1">
      <c r="A7" s="26"/>
      <c r="B7" s="30"/>
      <c r="C7" s="18"/>
      <c r="E7" s="20"/>
      <c r="F7" s="21"/>
      <c r="G7" s="22"/>
      <c r="H7" s="21"/>
      <c r="I7" s="23"/>
      <c r="J7" s="24"/>
      <c r="K7" s="28"/>
      <c r="L7" s="18"/>
      <c r="M7" s="18"/>
      <c r="N7" s="18"/>
      <c r="O7" s="18"/>
      <c r="P7" s="29"/>
      <c r="S7" s="31"/>
    </row>
    <row r="8" spans="1:19" ht="19.5" customHeight="1">
      <c r="A8" s="32" t="s">
        <v>22</v>
      </c>
      <c r="B8" s="33"/>
      <c r="C8" s="15"/>
      <c r="F8" s="34"/>
      <c r="G8" s="35"/>
      <c r="H8" s="34"/>
      <c r="I8" s="36"/>
      <c r="J8" s="37"/>
      <c r="K8" s="38"/>
      <c r="M8" s="39" t="str">
        <f>IF('1.Parâmetros'!$B$19="M","MENSAL",IF('1.Parâmetros'!$B$19="Q","QUINZENAL",IF('1.Parâmetros'!$B$19="S","SEMANAL","")))</f>
        <v>MENSAL</v>
      </c>
      <c r="R8" s="253" t="s">
        <v>23</v>
      </c>
      <c r="S8" s="253"/>
    </row>
    <row r="9" spans="1:19" s="40" customFormat="1" ht="19.5" customHeight="1">
      <c r="B9" s="41"/>
      <c r="C9" s="41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S9" s="43">
        <f>SUM(S15:S75)</f>
        <v>0</v>
      </c>
    </row>
    <row r="10" spans="1:19" s="40" customFormat="1" ht="19.5" customHeight="1">
      <c r="A10" s="254" t="s">
        <v>24</v>
      </c>
      <c r="B10" s="254"/>
      <c r="C10" s="254"/>
      <c r="D10" s="254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4"/>
      <c r="S10" s="44"/>
    </row>
    <row r="11" spans="1:19" ht="22.5" customHeight="1">
      <c r="A11" s="254"/>
      <c r="B11" s="254"/>
      <c r="C11" s="254"/>
      <c r="D11" s="254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7"/>
      <c r="P11" s="46"/>
      <c r="Q11" s="47"/>
      <c r="R11" s="48"/>
      <c r="S11" s="48"/>
    </row>
    <row r="12" spans="1:19" ht="18" customHeight="1">
      <c r="F12" s="255" t="s">
        <v>25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6"/>
      <c r="S12" s="256"/>
    </row>
    <row r="13" spans="1:19" s="49" customFormat="1" ht="18" customHeight="1">
      <c r="A13"/>
      <c r="B13" s="14"/>
      <c r="C13" s="14"/>
      <c r="D13"/>
      <c r="E13" s="14"/>
      <c r="F13" s="257">
        <v>1</v>
      </c>
      <c r="G13" s="257"/>
      <c r="H13" s="257">
        <v>2</v>
      </c>
      <c r="I13" s="257"/>
      <c r="J13" s="257">
        <v>3</v>
      </c>
      <c r="K13" s="257"/>
      <c r="L13" s="257">
        <v>4</v>
      </c>
      <c r="M13" s="257"/>
      <c r="N13" s="257">
        <v>5</v>
      </c>
      <c r="O13" s="257"/>
      <c r="P13" s="257">
        <v>6</v>
      </c>
      <c r="Q13" s="257"/>
      <c r="R13" s="256"/>
      <c r="S13" s="256"/>
    </row>
    <row r="14" spans="1:19" s="57" customFormat="1" ht="23.85">
      <c r="A14" s="50" t="s">
        <v>26</v>
      </c>
      <c r="B14" s="50" t="s">
        <v>27</v>
      </c>
      <c r="C14" s="51" t="s">
        <v>28</v>
      </c>
      <c r="D14" s="52" t="s">
        <v>29</v>
      </c>
      <c r="E14" s="53" t="s">
        <v>30</v>
      </c>
      <c r="F14" s="54" t="s">
        <v>31</v>
      </c>
      <c r="G14" s="55" t="s">
        <v>32</v>
      </c>
      <c r="H14" s="54" t="s">
        <v>31</v>
      </c>
      <c r="I14" s="55" t="s">
        <v>32</v>
      </c>
      <c r="J14" s="54" t="s">
        <v>31</v>
      </c>
      <c r="K14" s="55" t="s">
        <v>32</v>
      </c>
      <c r="L14" s="54" t="s">
        <v>31</v>
      </c>
      <c r="M14" s="55" t="s">
        <v>33</v>
      </c>
      <c r="N14" s="54" t="s">
        <v>31</v>
      </c>
      <c r="O14" s="55" t="s">
        <v>32</v>
      </c>
      <c r="P14" s="54" t="s">
        <v>31</v>
      </c>
      <c r="Q14" s="55" t="s">
        <v>32</v>
      </c>
      <c r="R14" s="56" t="s">
        <v>34</v>
      </c>
      <c r="S14" s="56" t="s">
        <v>35</v>
      </c>
    </row>
    <row r="15" spans="1:19" s="68" customFormat="1">
      <c r="A15" s="58"/>
      <c r="B15" s="59" t="str">
        <f>IFERROR(VLOOKUP(A15,'4. Descrição das Rubricas'!$A$2:$B$10,2,FALSE()),"")</f>
        <v/>
      </c>
      <c r="C15" s="60"/>
      <c r="D15" s="61"/>
      <c r="E15" s="62"/>
      <c r="F15" s="63"/>
      <c r="G15" s="64">
        <f>$E15*F15</f>
        <v>0</v>
      </c>
      <c r="H15" s="63"/>
      <c r="I15" s="64">
        <f>$E15*H15</f>
        <v>0</v>
      </c>
      <c r="J15" s="63"/>
      <c r="K15" s="64">
        <f>$E15*J15</f>
        <v>0</v>
      </c>
      <c r="L15" s="63"/>
      <c r="M15" s="64">
        <f>$E15*L15</f>
        <v>0</v>
      </c>
      <c r="N15" s="63"/>
      <c r="O15" s="64">
        <f>$E15*N15</f>
        <v>0</v>
      </c>
      <c r="P15" s="65"/>
      <c r="Q15" s="66">
        <f>$E15*P15</f>
        <v>0</v>
      </c>
      <c r="R15" s="67">
        <f>F15+H15+J15+L15+N15+P15</f>
        <v>0</v>
      </c>
      <c r="S15" s="64">
        <f>G15+I15+K15+M15+O15+Q15</f>
        <v>0</v>
      </c>
    </row>
    <row r="16" spans="1:19" s="79" customFormat="1">
      <c r="A16" s="69"/>
      <c r="B16" s="70" t="str">
        <f>IFERROR(VLOOKUP(A16,'4. Descrição das Rubricas'!$A$2:$B$10,2,FALSE()),"")</f>
        <v/>
      </c>
      <c r="C16" s="71"/>
      <c r="D16" s="72"/>
      <c r="E16" s="73"/>
      <c r="F16" s="74"/>
      <c r="G16" s="75">
        <f>$E16*F16</f>
        <v>0</v>
      </c>
      <c r="H16" s="74"/>
      <c r="I16" s="75">
        <f>$E16*H16</f>
        <v>0</v>
      </c>
      <c r="J16" s="74"/>
      <c r="K16" s="75">
        <f>$E16*J16</f>
        <v>0</v>
      </c>
      <c r="L16" s="74"/>
      <c r="M16" s="75">
        <f>$E16*L16</f>
        <v>0</v>
      </c>
      <c r="N16" s="74"/>
      <c r="O16" s="75">
        <f>$E16*N16</f>
        <v>0</v>
      </c>
      <c r="P16" s="76"/>
      <c r="Q16" s="77">
        <f>$E16*P16</f>
        <v>0</v>
      </c>
      <c r="R16" s="78">
        <f>F16+H16+J16+L16+N16+P16</f>
        <v>0</v>
      </c>
      <c r="S16" s="75">
        <f>G16+I16+K16+M16+O16+Q16</f>
        <v>0</v>
      </c>
    </row>
    <row r="17" spans="1:19" s="68" customFormat="1">
      <c r="A17" s="80"/>
      <c r="B17" s="59" t="str">
        <f>IFERROR(VLOOKUP(A17,'4. Descrição das Rubricas'!$A$2:$B$10,2,FALSE()),"")</f>
        <v/>
      </c>
      <c r="C17" s="81"/>
      <c r="D17" s="82"/>
      <c r="E17" s="83"/>
      <c r="F17" s="84"/>
      <c r="G17" s="85">
        <f>$E17*F17</f>
        <v>0</v>
      </c>
      <c r="H17" s="84"/>
      <c r="I17" s="85">
        <f>$E17*H17</f>
        <v>0</v>
      </c>
      <c r="J17" s="84"/>
      <c r="K17" s="85">
        <f>$E17*J17</f>
        <v>0</v>
      </c>
      <c r="L17" s="84"/>
      <c r="M17" s="85">
        <f>$E17*L17</f>
        <v>0</v>
      </c>
      <c r="N17" s="84"/>
      <c r="O17" s="85">
        <f>$E17*N17</f>
        <v>0</v>
      </c>
      <c r="P17" s="86"/>
      <c r="Q17" s="87">
        <f>$E17*P17</f>
        <v>0</v>
      </c>
      <c r="R17" s="88">
        <f>F17+H17+J17+L17+N17+P17</f>
        <v>0</v>
      </c>
      <c r="S17" s="85">
        <f>G17+I17+K17+M17+O17+Q17</f>
        <v>0</v>
      </c>
    </row>
    <row r="18" spans="1:19" s="79" customFormat="1">
      <c r="A18" s="69"/>
      <c r="B18" s="70" t="str">
        <f>IFERROR(VLOOKUP(A18,'4. Descrição das Rubricas'!$A$2:$B$10,2,FALSE()),"")</f>
        <v/>
      </c>
      <c r="C18" s="71"/>
      <c r="D18" s="72"/>
      <c r="E18" s="73"/>
      <c r="F18" s="74"/>
      <c r="G18" s="75">
        <f>$E18*F18</f>
        <v>0</v>
      </c>
      <c r="H18" s="74"/>
      <c r="I18" s="75">
        <f>$E18*H18</f>
        <v>0</v>
      </c>
      <c r="J18" s="74"/>
      <c r="K18" s="75">
        <f>$E18*J18</f>
        <v>0</v>
      </c>
      <c r="L18" s="74"/>
      <c r="M18" s="75">
        <f>$E18*L18</f>
        <v>0</v>
      </c>
      <c r="N18" s="74"/>
      <c r="O18" s="75">
        <f>$E18*N18</f>
        <v>0</v>
      </c>
      <c r="P18" s="76"/>
      <c r="Q18" s="77">
        <f>$E18*P18</f>
        <v>0</v>
      </c>
      <c r="R18" s="78">
        <f>F18+H18+J18+L18+N18+P18</f>
        <v>0</v>
      </c>
      <c r="S18" s="75">
        <f>G18+I18+K18+M18+O18+Q18</f>
        <v>0</v>
      </c>
    </row>
    <row r="19" spans="1:19" s="68" customFormat="1">
      <c r="A19" s="80"/>
      <c r="B19" s="59" t="str">
        <f>IFERROR(VLOOKUP(A19,'4. Descrição das Rubricas'!$A$2:$B$10,2,FALSE()),"")</f>
        <v/>
      </c>
      <c r="C19" s="81"/>
      <c r="D19" s="82"/>
      <c r="E19" s="83"/>
      <c r="F19" s="84"/>
      <c r="G19" s="85">
        <f>$E19*F19</f>
        <v>0</v>
      </c>
      <c r="H19" s="84"/>
      <c r="I19" s="85">
        <f>$E19*H19</f>
        <v>0</v>
      </c>
      <c r="J19" s="84"/>
      <c r="K19" s="85">
        <f>$E19*J19</f>
        <v>0</v>
      </c>
      <c r="L19" s="84"/>
      <c r="M19" s="85">
        <f>$E19*L19</f>
        <v>0</v>
      </c>
      <c r="N19" s="84"/>
      <c r="O19" s="85">
        <f>$E19*N19</f>
        <v>0</v>
      </c>
      <c r="P19" s="86"/>
      <c r="Q19" s="87">
        <f>$E19*P19</f>
        <v>0</v>
      </c>
      <c r="R19" s="88">
        <f>F19+H19+J19+L19+N19+P19</f>
        <v>0</v>
      </c>
      <c r="S19" s="85">
        <f>G19+I19+K19+M19+O19+Q19</f>
        <v>0</v>
      </c>
    </row>
    <row r="20" spans="1:19" s="79" customFormat="1">
      <c r="A20" s="69"/>
      <c r="B20" s="70" t="str">
        <f>IFERROR(VLOOKUP(A20,'4. Descrição das Rubricas'!$A$2:$B$10,2,FALSE()),"")</f>
        <v/>
      </c>
      <c r="C20" s="71"/>
      <c r="D20" s="72"/>
      <c r="E20" s="73"/>
      <c r="F20" s="74"/>
      <c r="G20" s="75">
        <f>$E20*F20</f>
        <v>0</v>
      </c>
      <c r="H20" s="74"/>
      <c r="I20" s="75">
        <f>$E20*H20</f>
        <v>0</v>
      </c>
      <c r="J20" s="74"/>
      <c r="K20" s="75">
        <f>$E20*J20</f>
        <v>0</v>
      </c>
      <c r="L20" s="74"/>
      <c r="M20" s="75">
        <f>$E20*L20</f>
        <v>0</v>
      </c>
      <c r="N20" s="74"/>
      <c r="O20" s="75">
        <f>$E20*N20</f>
        <v>0</v>
      </c>
      <c r="P20" s="76"/>
      <c r="Q20" s="77">
        <f>$E20*P20</f>
        <v>0</v>
      </c>
      <c r="R20" s="78">
        <f>F20+H20+J20+L20+N20+P20</f>
        <v>0</v>
      </c>
      <c r="S20" s="75">
        <f>G20+I20+K20+M20+O20+Q20</f>
        <v>0</v>
      </c>
    </row>
    <row r="21" spans="1:19" s="68" customFormat="1">
      <c r="A21" s="80"/>
      <c r="B21" s="59" t="str">
        <f>IFERROR(VLOOKUP(A21,'4. Descrição das Rubricas'!$A$2:$B$10,2,FALSE()),"")</f>
        <v/>
      </c>
      <c r="C21" s="81"/>
      <c r="D21" s="82"/>
      <c r="E21" s="83"/>
      <c r="F21" s="84"/>
      <c r="G21" s="85">
        <f>$E21*F21</f>
        <v>0</v>
      </c>
      <c r="H21" s="84"/>
      <c r="I21" s="85">
        <f>$E21*H21</f>
        <v>0</v>
      </c>
      <c r="J21" s="84"/>
      <c r="K21" s="85">
        <f>$E21*J21</f>
        <v>0</v>
      </c>
      <c r="L21" s="84"/>
      <c r="M21" s="85">
        <f>$E21*L21</f>
        <v>0</v>
      </c>
      <c r="N21" s="84"/>
      <c r="O21" s="85">
        <f>$E21*N21</f>
        <v>0</v>
      </c>
      <c r="P21" s="86"/>
      <c r="Q21" s="87">
        <f>$E21*P21</f>
        <v>0</v>
      </c>
      <c r="R21" s="88">
        <f>F21+H21+J21+L21+N21+P21</f>
        <v>0</v>
      </c>
      <c r="S21" s="85">
        <f>G21+I21+K21+M21+O21+Q21</f>
        <v>0</v>
      </c>
    </row>
    <row r="22" spans="1:19" s="79" customFormat="1">
      <c r="A22" s="69"/>
      <c r="B22" s="70" t="str">
        <f>IFERROR(VLOOKUP(A22,'4. Descrição das Rubricas'!$A$2:$B$10,2,FALSE()),"")</f>
        <v/>
      </c>
      <c r="C22" s="71"/>
      <c r="D22" s="72"/>
      <c r="E22" s="73"/>
      <c r="F22" s="74"/>
      <c r="G22" s="75">
        <f>$E22*F22</f>
        <v>0</v>
      </c>
      <c r="H22" s="74"/>
      <c r="I22" s="75">
        <f>$E22*H22</f>
        <v>0</v>
      </c>
      <c r="J22" s="74"/>
      <c r="K22" s="75">
        <f>$E22*J22</f>
        <v>0</v>
      </c>
      <c r="L22" s="74"/>
      <c r="M22" s="75">
        <f>$E22*L22</f>
        <v>0</v>
      </c>
      <c r="N22" s="74"/>
      <c r="O22" s="75">
        <f>$E22*N22</f>
        <v>0</v>
      </c>
      <c r="P22" s="76"/>
      <c r="Q22" s="77">
        <f>$E22*P22</f>
        <v>0</v>
      </c>
      <c r="R22" s="78">
        <f>F22+H22+J22+L22+N22+P22</f>
        <v>0</v>
      </c>
      <c r="S22" s="75">
        <f>G22+I22+K22+M22+O22+Q22</f>
        <v>0</v>
      </c>
    </row>
    <row r="23" spans="1:19" s="68" customFormat="1">
      <c r="A23" s="80"/>
      <c r="B23" s="59" t="str">
        <f>IFERROR(VLOOKUP(A23,'4. Descrição das Rubricas'!$A$2:$B$10,2,FALSE()),"")</f>
        <v/>
      </c>
      <c r="C23" s="81"/>
      <c r="D23" s="82"/>
      <c r="E23" s="83"/>
      <c r="F23" s="84"/>
      <c r="G23" s="85">
        <f>$E23*F23</f>
        <v>0</v>
      </c>
      <c r="H23" s="84"/>
      <c r="I23" s="85">
        <f>$E23*H23</f>
        <v>0</v>
      </c>
      <c r="J23" s="84"/>
      <c r="K23" s="85">
        <f>$E23*J23</f>
        <v>0</v>
      </c>
      <c r="L23" s="84"/>
      <c r="M23" s="85">
        <f>$E23*L23</f>
        <v>0</v>
      </c>
      <c r="N23" s="84"/>
      <c r="O23" s="85">
        <f>$E23*N23</f>
        <v>0</v>
      </c>
      <c r="P23" s="86"/>
      <c r="Q23" s="87">
        <f>$E23*P23</f>
        <v>0</v>
      </c>
      <c r="R23" s="88">
        <f>F23+H23+J23+L23+N23+P23</f>
        <v>0</v>
      </c>
      <c r="S23" s="85">
        <f>G23+I23+K23+M23+O23+Q23</f>
        <v>0</v>
      </c>
    </row>
    <row r="24" spans="1:19" s="79" customFormat="1">
      <c r="A24" s="69"/>
      <c r="B24" s="70" t="str">
        <f>IFERROR(VLOOKUP(A24,'4. Descrição das Rubricas'!$A$2:$B$10,2,FALSE()),"")</f>
        <v/>
      </c>
      <c r="C24" s="71"/>
      <c r="D24" s="72"/>
      <c r="E24" s="73"/>
      <c r="F24" s="74"/>
      <c r="G24" s="75">
        <f>$E24*F24</f>
        <v>0</v>
      </c>
      <c r="H24" s="74"/>
      <c r="I24" s="75">
        <f>$E24*H24</f>
        <v>0</v>
      </c>
      <c r="J24" s="74"/>
      <c r="K24" s="75">
        <f>$E24*J24</f>
        <v>0</v>
      </c>
      <c r="L24" s="74"/>
      <c r="M24" s="75">
        <f>$E24*L24</f>
        <v>0</v>
      </c>
      <c r="N24" s="74"/>
      <c r="O24" s="75">
        <f>$E24*N24</f>
        <v>0</v>
      </c>
      <c r="P24" s="76"/>
      <c r="Q24" s="77">
        <f>$E24*P24</f>
        <v>0</v>
      </c>
      <c r="R24" s="78">
        <f>F24+H24+J24+L24+N24+P24</f>
        <v>0</v>
      </c>
      <c r="S24" s="75">
        <f>G24+I24+K24+M24+O24+Q24</f>
        <v>0</v>
      </c>
    </row>
    <row r="25" spans="1:19" s="68" customFormat="1">
      <c r="A25" s="80"/>
      <c r="B25" s="59" t="str">
        <f>IFERROR(VLOOKUP(A25,'4. Descrição das Rubricas'!$A$2:$B$10,2,FALSE()),"")</f>
        <v/>
      </c>
      <c r="C25" s="81"/>
      <c r="D25" s="89"/>
      <c r="E25" s="83"/>
      <c r="F25" s="84"/>
      <c r="G25" s="85">
        <f>$E25*F25</f>
        <v>0</v>
      </c>
      <c r="H25" s="84"/>
      <c r="I25" s="85">
        <f>$E25*H25</f>
        <v>0</v>
      </c>
      <c r="J25" s="84"/>
      <c r="K25" s="85">
        <f>$E25*J25</f>
        <v>0</v>
      </c>
      <c r="L25" s="84"/>
      <c r="M25" s="85">
        <f>$E25*L25</f>
        <v>0</v>
      </c>
      <c r="N25" s="84"/>
      <c r="O25" s="85">
        <f>$E25*N25</f>
        <v>0</v>
      </c>
      <c r="P25" s="86"/>
      <c r="Q25" s="87">
        <f>$E25*P25</f>
        <v>0</v>
      </c>
      <c r="R25" s="88">
        <f>F25+H25+J25+L25+N25+P25</f>
        <v>0</v>
      </c>
      <c r="S25" s="85">
        <f>G25+I25+K25+M25+O25+Q25</f>
        <v>0</v>
      </c>
    </row>
    <row r="26" spans="1:19" s="79" customFormat="1">
      <c r="A26" s="69"/>
      <c r="B26" s="70" t="str">
        <f>IFERROR(VLOOKUP(A26,'4. Descrição das Rubricas'!$A$2:$B$10,2,FALSE()),"")</f>
        <v/>
      </c>
      <c r="C26" s="71"/>
      <c r="D26" s="72"/>
      <c r="E26" s="73"/>
      <c r="F26" s="74"/>
      <c r="G26" s="75">
        <f>$E26*F26</f>
        <v>0</v>
      </c>
      <c r="H26" s="74"/>
      <c r="I26" s="75">
        <f>$E26*H26</f>
        <v>0</v>
      </c>
      <c r="J26" s="74"/>
      <c r="K26" s="75">
        <f>$E26*J26</f>
        <v>0</v>
      </c>
      <c r="L26" s="74"/>
      <c r="M26" s="75">
        <f>$E26*L26</f>
        <v>0</v>
      </c>
      <c r="N26" s="74"/>
      <c r="O26" s="75">
        <f>$E26*N26</f>
        <v>0</v>
      </c>
      <c r="P26" s="76"/>
      <c r="Q26" s="77">
        <f>$E26*P26</f>
        <v>0</v>
      </c>
      <c r="R26" s="78">
        <f>F26+H26+J26+L26+N26+P26</f>
        <v>0</v>
      </c>
      <c r="S26" s="75">
        <f>G26+I26+K26+M26+O26+Q26</f>
        <v>0</v>
      </c>
    </row>
    <row r="27" spans="1:19" s="68" customFormat="1">
      <c r="A27" s="80"/>
      <c r="B27" s="59" t="str">
        <f>IFERROR(VLOOKUP(A27,'4. Descrição das Rubricas'!$A$2:$B$10,2,FALSE()),"")</f>
        <v/>
      </c>
      <c r="C27" s="81"/>
      <c r="D27" s="82"/>
      <c r="E27" s="83"/>
      <c r="F27" s="84"/>
      <c r="G27" s="85">
        <f>$E27*F27</f>
        <v>0</v>
      </c>
      <c r="H27" s="84"/>
      <c r="I27" s="85">
        <f>$E27*H27</f>
        <v>0</v>
      </c>
      <c r="J27" s="84"/>
      <c r="K27" s="85">
        <f>$E27*J27</f>
        <v>0</v>
      </c>
      <c r="L27" s="84"/>
      <c r="M27" s="85">
        <f>$E27*L27</f>
        <v>0</v>
      </c>
      <c r="N27" s="84"/>
      <c r="O27" s="85">
        <f>$E27*N27</f>
        <v>0</v>
      </c>
      <c r="P27" s="86"/>
      <c r="Q27" s="87">
        <f>$E27*P27</f>
        <v>0</v>
      </c>
      <c r="R27" s="88">
        <f>F27+H27+J27+L27+N27+P27</f>
        <v>0</v>
      </c>
      <c r="S27" s="85">
        <f>G27+I27+K27+M27+O27+Q27</f>
        <v>0</v>
      </c>
    </row>
    <row r="28" spans="1:19" s="79" customFormat="1">
      <c r="A28" s="69"/>
      <c r="B28" s="70" t="str">
        <f>IFERROR(VLOOKUP(A28,'4. Descrição das Rubricas'!$A$2:$B$10,2,FALSE()),"")</f>
        <v/>
      </c>
      <c r="C28" s="71"/>
      <c r="D28" s="72"/>
      <c r="E28" s="73"/>
      <c r="F28" s="74"/>
      <c r="G28" s="75">
        <f>$E28*F28</f>
        <v>0</v>
      </c>
      <c r="H28" s="74"/>
      <c r="I28" s="75">
        <f>$E28*H28</f>
        <v>0</v>
      </c>
      <c r="J28" s="74"/>
      <c r="K28" s="75">
        <f>$E28*J28</f>
        <v>0</v>
      </c>
      <c r="L28" s="74"/>
      <c r="M28" s="75">
        <f>$E28*L28</f>
        <v>0</v>
      </c>
      <c r="N28" s="74"/>
      <c r="O28" s="75">
        <f>$E28*N28</f>
        <v>0</v>
      </c>
      <c r="P28" s="76"/>
      <c r="Q28" s="77">
        <f>$E28*P28</f>
        <v>0</v>
      </c>
      <c r="R28" s="78">
        <f>F28+H28+J28+L28+N28+P28</f>
        <v>0</v>
      </c>
      <c r="S28" s="75">
        <f>G28+I28+K28+M28+O28+Q28</f>
        <v>0</v>
      </c>
    </row>
    <row r="29" spans="1:19" s="68" customFormat="1">
      <c r="A29" s="80"/>
      <c r="B29" s="59" t="str">
        <f>IFERROR(VLOOKUP(A29,'4. Descrição das Rubricas'!$A$2:$B$10,2,FALSE()),"")</f>
        <v/>
      </c>
      <c r="C29" s="81"/>
      <c r="D29" s="82"/>
      <c r="E29" s="83"/>
      <c r="F29" s="84"/>
      <c r="G29" s="85">
        <f>$E29*F29</f>
        <v>0</v>
      </c>
      <c r="H29" s="84"/>
      <c r="I29" s="85">
        <f>$E29*H29</f>
        <v>0</v>
      </c>
      <c r="J29" s="84"/>
      <c r="K29" s="85">
        <f>$E29*J29</f>
        <v>0</v>
      </c>
      <c r="L29" s="84"/>
      <c r="M29" s="85">
        <f>$E29*L29</f>
        <v>0</v>
      </c>
      <c r="N29" s="84"/>
      <c r="O29" s="85">
        <f>$E29*N29</f>
        <v>0</v>
      </c>
      <c r="P29" s="86"/>
      <c r="Q29" s="87">
        <f>$E29*P29</f>
        <v>0</v>
      </c>
      <c r="R29" s="88">
        <f>F29+H29+J29+L29+N29+P29</f>
        <v>0</v>
      </c>
      <c r="S29" s="85">
        <f>G29+I29+K29+M29+O29+Q29</f>
        <v>0</v>
      </c>
    </row>
    <row r="30" spans="1:19" s="79" customFormat="1">
      <c r="A30" s="69"/>
      <c r="B30" s="70" t="str">
        <f>IFERROR(VLOOKUP(A30,'4. Descrição das Rubricas'!$A$2:$B$10,2,FALSE()),"")</f>
        <v/>
      </c>
      <c r="C30" s="71"/>
      <c r="D30" s="72"/>
      <c r="E30" s="73"/>
      <c r="F30" s="74"/>
      <c r="G30" s="75">
        <f>$E30*F30</f>
        <v>0</v>
      </c>
      <c r="H30" s="74"/>
      <c r="I30" s="75">
        <f>$E30*H30</f>
        <v>0</v>
      </c>
      <c r="J30" s="74"/>
      <c r="K30" s="75">
        <f>$E30*J30</f>
        <v>0</v>
      </c>
      <c r="L30" s="74"/>
      <c r="M30" s="75">
        <f>$E30*L30</f>
        <v>0</v>
      </c>
      <c r="N30" s="74"/>
      <c r="O30" s="75">
        <f>$E30*N30</f>
        <v>0</v>
      </c>
      <c r="P30" s="76"/>
      <c r="Q30" s="77">
        <f>$E30*P30</f>
        <v>0</v>
      </c>
      <c r="R30" s="78">
        <f>F30+H30+J30+L30+N30+P30</f>
        <v>0</v>
      </c>
      <c r="S30" s="75">
        <f>G30+I30+K30+M30+O30+Q30</f>
        <v>0</v>
      </c>
    </row>
    <row r="31" spans="1:19" s="68" customFormat="1">
      <c r="A31" s="80"/>
      <c r="B31" s="59" t="str">
        <f>IFERROR(VLOOKUP(A31,'4. Descrição das Rubricas'!$A$2:$B$10,2,FALSE()),"")</f>
        <v/>
      </c>
      <c r="C31" s="81"/>
      <c r="D31" s="82"/>
      <c r="E31" s="83"/>
      <c r="F31" s="84"/>
      <c r="G31" s="85">
        <f>$E31*F31</f>
        <v>0</v>
      </c>
      <c r="H31" s="84"/>
      <c r="I31" s="85">
        <f>$E31*H31</f>
        <v>0</v>
      </c>
      <c r="J31" s="84"/>
      <c r="K31" s="85">
        <f>$E31*J31</f>
        <v>0</v>
      </c>
      <c r="L31" s="84"/>
      <c r="M31" s="85">
        <f>$E31*L31</f>
        <v>0</v>
      </c>
      <c r="N31" s="84"/>
      <c r="O31" s="85">
        <f>$E31*N31</f>
        <v>0</v>
      </c>
      <c r="P31" s="86"/>
      <c r="Q31" s="87">
        <f>$E31*P31</f>
        <v>0</v>
      </c>
      <c r="R31" s="88">
        <f>F31+H31+J31+L31+N31+P31</f>
        <v>0</v>
      </c>
      <c r="S31" s="85">
        <f>G31+I31+K31+M31+O31+Q31</f>
        <v>0</v>
      </c>
    </row>
    <row r="32" spans="1:19" s="79" customFormat="1">
      <c r="A32" s="69"/>
      <c r="B32" s="70" t="str">
        <f>IFERROR(VLOOKUP(A32,'4. Descrição das Rubricas'!$A$2:$B$10,2,FALSE()),"")</f>
        <v/>
      </c>
      <c r="C32" s="71"/>
      <c r="D32" s="72"/>
      <c r="E32" s="73"/>
      <c r="F32" s="74"/>
      <c r="G32" s="75">
        <f>$E32*F32</f>
        <v>0</v>
      </c>
      <c r="H32" s="74"/>
      <c r="I32" s="75">
        <f>$E32*H32</f>
        <v>0</v>
      </c>
      <c r="J32" s="74"/>
      <c r="K32" s="75">
        <f>$E32*J32</f>
        <v>0</v>
      </c>
      <c r="L32" s="74"/>
      <c r="M32" s="75">
        <f>$E32*L32</f>
        <v>0</v>
      </c>
      <c r="N32" s="74"/>
      <c r="O32" s="75">
        <f>$E32*N32</f>
        <v>0</v>
      </c>
      <c r="P32" s="76"/>
      <c r="Q32" s="77">
        <f>$E32*P32</f>
        <v>0</v>
      </c>
      <c r="R32" s="78">
        <f>F32+H32+J32+L32+N32+P32</f>
        <v>0</v>
      </c>
      <c r="S32" s="75">
        <f>G32+I32+K32+M32+O32+Q32</f>
        <v>0</v>
      </c>
    </row>
    <row r="33" spans="1:19" s="68" customFormat="1">
      <c r="A33" s="80"/>
      <c r="B33" s="59" t="str">
        <f>IFERROR(VLOOKUP(A33,'4. Descrição das Rubricas'!$A$2:$B$10,2,FALSE()),"")</f>
        <v/>
      </c>
      <c r="C33" s="81"/>
      <c r="D33" s="82"/>
      <c r="E33" s="83"/>
      <c r="F33" s="84"/>
      <c r="G33" s="85">
        <f>$E33*F33</f>
        <v>0</v>
      </c>
      <c r="H33" s="84"/>
      <c r="I33" s="85">
        <f>$E33*H33</f>
        <v>0</v>
      </c>
      <c r="J33" s="84"/>
      <c r="K33" s="85">
        <f>$E33*J33</f>
        <v>0</v>
      </c>
      <c r="L33" s="84"/>
      <c r="M33" s="85">
        <f>$E33*L33</f>
        <v>0</v>
      </c>
      <c r="N33" s="84"/>
      <c r="O33" s="85">
        <f>$E33*N33</f>
        <v>0</v>
      </c>
      <c r="P33" s="86"/>
      <c r="Q33" s="87">
        <f>$E33*P33</f>
        <v>0</v>
      </c>
      <c r="R33" s="88">
        <f>F33+H33+J33+L33+N33+P33</f>
        <v>0</v>
      </c>
      <c r="S33" s="85">
        <f>G33+I33+K33+M33+O33+Q33</f>
        <v>0</v>
      </c>
    </row>
    <row r="34" spans="1:19" s="79" customFormat="1">
      <c r="A34" s="69"/>
      <c r="B34" s="70" t="str">
        <f>IFERROR(VLOOKUP(A34,'4. Descrição das Rubricas'!$A$2:$B$10,2,FALSE()),"")</f>
        <v/>
      </c>
      <c r="C34" s="71"/>
      <c r="D34" s="72"/>
      <c r="E34" s="73"/>
      <c r="F34" s="74"/>
      <c r="G34" s="75">
        <f>$E34*F34</f>
        <v>0</v>
      </c>
      <c r="H34" s="74"/>
      <c r="I34" s="75">
        <f>$E34*H34</f>
        <v>0</v>
      </c>
      <c r="J34" s="74"/>
      <c r="K34" s="75">
        <f>$E34*J34</f>
        <v>0</v>
      </c>
      <c r="L34" s="74"/>
      <c r="M34" s="75">
        <f>$E34*L34</f>
        <v>0</v>
      </c>
      <c r="N34" s="74"/>
      <c r="O34" s="75">
        <f>$E34*N34</f>
        <v>0</v>
      </c>
      <c r="P34" s="76"/>
      <c r="Q34" s="77">
        <f>$E34*P34</f>
        <v>0</v>
      </c>
      <c r="R34" s="78">
        <f>F34+H34+J34+L34+N34+P34</f>
        <v>0</v>
      </c>
      <c r="S34" s="75">
        <f>G34+I34+K34+M34+O34+Q34</f>
        <v>0</v>
      </c>
    </row>
    <row r="35" spans="1:19" s="68" customFormat="1">
      <c r="A35" s="80"/>
      <c r="B35" s="59" t="str">
        <f>IFERROR(VLOOKUP(A35,'4. Descrição das Rubricas'!$A$2:$B$10,2,FALSE()),"")</f>
        <v/>
      </c>
      <c r="C35" s="81"/>
      <c r="D35" s="82"/>
      <c r="E35" s="83"/>
      <c r="F35" s="84"/>
      <c r="G35" s="85">
        <f>$E35*F35</f>
        <v>0</v>
      </c>
      <c r="H35" s="84"/>
      <c r="I35" s="85">
        <f>$E35*H35</f>
        <v>0</v>
      </c>
      <c r="J35" s="84"/>
      <c r="K35" s="85">
        <f>$E35*J35</f>
        <v>0</v>
      </c>
      <c r="L35" s="84"/>
      <c r="M35" s="85">
        <f>$E35*L35</f>
        <v>0</v>
      </c>
      <c r="N35" s="84"/>
      <c r="O35" s="85">
        <f>$E35*N35</f>
        <v>0</v>
      </c>
      <c r="P35" s="86"/>
      <c r="Q35" s="87">
        <f>$E35*P35</f>
        <v>0</v>
      </c>
      <c r="R35" s="88">
        <f>F35+H35+J35+L35+N35+P35</f>
        <v>0</v>
      </c>
      <c r="S35" s="85">
        <f>G35+I35+K35+M35+O35+Q35</f>
        <v>0</v>
      </c>
    </row>
    <row r="36" spans="1:19" s="79" customFormat="1">
      <c r="A36" s="69"/>
      <c r="B36" s="70" t="str">
        <f>IFERROR(VLOOKUP(A36,'4. Descrição das Rubricas'!$A$2:$B$10,2,FALSE()),"")</f>
        <v/>
      </c>
      <c r="C36" s="71"/>
      <c r="D36" s="72"/>
      <c r="E36" s="73"/>
      <c r="F36" s="74"/>
      <c r="G36" s="75">
        <f>$E36*F36</f>
        <v>0</v>
      </c>
      <c r="H36" s="74"/>
      <c r="I36" s="75">
        <f>$E36*H36</f>
        <v>0</v>
      </c>
      <c r="J36" s="74"/>
      <c r="K36" s="75">
        <f>$E36*J36</f>
        <v>0</v>
      </c>
      <c r="L36" s="74"/>
      <c r="M36" s="75">
        <f>$E36*L36</f>
        <v>0</v>
      </c>
      <c r="N36" s="74"/>
      <c r="O36" s="75">
        <f>$E36*N36</f>
        <v>0</v>
      </c>
      <c r="P36" s="76"/>
      <c r="Q36" s="77">
        <f>$E36*P36</f>
        <v>0</v>
      </c>
      <c r="R36" s="78">
        <f>F36+H36+J36+L36+N36+P36</f>
        <v>0</v>
      </c>
      <c r="S36" s="75">
        <f>G36+I36+K36+M36+O36+Q36</f>
        <v>0</v>
      </c>
    </row>
    <row r="37" spans="1:19" s="68" customFormat="1">
      <c r="A37" s="80"/>
      <c r="B37" s="59" t="str">
        <f>IFERROR(VLOOKUP(A37,'4. Descrição das Rubricas'!$A$2:$B$10,2,FALSE()),"")</f>
        <v/>
      </c>
      <c r="C37" s="81"/>
      <c r="D37" s="82"/>
      <c r="E37" s="90"/>
      <c r="F37" s="84"/>
      <c r="G37" s="85">
        <f>$E37*F37</f>
        <v>0</v>
      </c>
      <c r="H37" s="84"/>
      <c r="I37" s="85">
        <f>$E37*H37</f>
        <v>0</v>
      </c>
      <c r="J37" s="84"/>
      <c r="K37" s="85">
        <f>$E37*J37</f>
        <v>0</v>
      </c>
      <c r="L37" s="84"/>
      <c r="M37" s="85">
        <f>$E37*L37</f>
        <v>0</v>
      </c>
      <c r="N37" s="84"/>
      <c r="O37" s="85">
        <f>$E37*N37</f>
        <v>0</v>
      </c>
      <c r="P37" s="86"/>
      <c r="Q37" s="87">
        <f>$E37*P37</f>
        <v>0</v>
      </c>
      <c r="R37" s="88">
        <f>F37+H37+J37+L37+N37+P37</f>
        <v>0</v>
      </c>
      <c r="S37" s="85">
        <f>G37+I37+K37+M37+O37+Q37</f>
        <v>0</v>
      </c>
    </row>
    <row r="38" spans="1:19" s="79" customFormat="1">
      <c r="A38" s="69"/>
      <c r="B38" s="70" t="str">
        <f>IFERROR(VLOOKUP(A38,'4. Descrição das Rubricas'!$A$2:$B$10,2,FALSE()),"")</f>
        <v/>
      </c>
      <c r="C38" s="71"/>
      <c r="D38" s="72"/>
      <c r="E38" s="91"/>
      <c r="F38" s="74"/>
      <c r="G38" s="75">
        <f>$E38*F38</f>
        <v>0</v>
      </c>
      <c r="H38" s="74"/>
      <c r="I38" s="75">
        <f>$E38*H38</f>
        <v>0</v>
      </c>
      <c r="J38" s="74"/>
      <c r="K38" s="75">
        <f>$E38*J38</f>
        <v>0</v>
      </c>
      <c r="L38" s="74"/>
      <c r="M38" s="75">
        <f>$E38*L38</f>
        <v>0</v>
      </c>
      <c r="N38" s="74"/>
      <c r="O38" s="75">
        <f>$E38*N38</f>
        <v>0</v>
      </c>
      <c r="P38" s="76"/>
      <c r="Q38" s="77">
        <f>$E38*P38</f>
        <v>0</v>
      </c>
      <c r="R38" s="78">
        <f>F38+H38+J38+L38+N38+P38</f>
        <v>0</v>
      </c>
      <c r="S38" s="75">
        <f>G38+I38+K38+M38+O38+Q38</f>
        <v>0</v>
      </c>
    </row>
    <row r="39" spans="1:19" s="68" customFormat="1">
      <c r="A39" s="80"/>
      <c r="B39" s="59" t="str">
        <f>IFERROR(VLOOKUP(A39,'4. Descrição das Rubricas'!$A$2:$B$10,2,FALSE()),"")</f>
        <v/>
      </c>
      <c r="C39" s="81"/>
      <c r="D39" s="82"/>
      <c r="E39" s="90"/>
      <c r="F39" s="84"/>
      <c r="G39" s="85">
        <f>$E39*F39</f>
        <v>0</v>
      </c>
      <c r="H39" s="84"/>
      <c r="I39" s="85">
        <f>$E39*H39</f>
        <v>0</v>
      </c>
      <c r="J39" s="84"/>
      <c r="K39" s="85">
        <f>$E39*J39</f>
        <v>0</v>
      </c>
      <c r="L39" s="84"/>
      <c r="M39" s="85">
        <f>$E39*L39</f>
        <v>0</v>
      </c>
      <c r="N39" s="84"/>
      <c r="O39" s="85">
        <f>$E39*N39</f>
        <v>0</v>
      </c>
      <c r="P39" s="86"/>
      <c r="Q39" s="87">
        <f>$E39*P39</f>
        <v>0</v>
      </c>
      <c r="R39" s="88">
        <f>F39+H39+J39+L39+N39+P39</f>
        <v>0</v>
      </c>
      <c r="S39" s="85">
        <f>G39+I39+K39+M39+O39+Q39</f>
        <v>0</v>
      </c>
    </row>
    <row r="40" spans="1:19" s="79" customFormat="1">
      <c r="A40" s="69"/>
      <c r="B40" s="70" t="str">
        <f>IFERROR(VLOOKUP(A40,'4. Descrição das Rubricas'!$A$2:$B$10,2,FALSE()),"")</f>
        <v/>
      </c>
      <c r="C40" s="71"/>
      <c r="D40" s="72"/>
      <c r="E40" s="91"/>
      <c r="F40" s="74"/>
      <c r="G40" s="75">
        <f>$E40*F40</f>
        <v>0</v>
      </c>
      <c r="H40" s="74"/>
      <c r="I40" s="75">
        <f>$E40*H40</f>
        <v>0</v>
      </c>
      <c r="J40" s="74"/>
      <c r="K40" s="75">
        <f>$E40*J40</f>
        <v>0</v>
      </c>
      <c r="L40" s="74"/>
      <c r="M40" s="75">
        <f>$E40*L40</f>
        <v>0</v>
      </c>
      <c r="N40" s="74"/>
      <c r="O40" s="75">
        <f>$E40*N40</f>
        <v>0</v>
      </c>
      <c r="P40" s="76"/>
      <c r="Q40" s="77">
        <f>$E40*P40</f>
        <v>0</v>
      </c>
      <c r="R40" s="78">
        <f>F40+H40+J40+L40+N40+P40</f>
        <v>0</v>
      </c>
      <c r="S40" s="75">
        <f>G40+I40+K40+M40+O40+Q40</f>
        <v>0</v>
      </c>
    </row>
    <row r="41" spans="1:19" s="68" customFormat="1">
      <c r="A41" s="80"/>
      <c r="B41" s="59" t="str">
        <f>IFERROR(VLOOKUP(A41,'4. Descrição das Rubricas'!$A$2:$B$10,2,FALSE()),"")</f>
        <v/>
      </c>
      <c r="C41" s="81"/>
      <c r="D41" s="82"/>
      <c r="E41" s="90"/>
      <c r="F41" s="84"/>
      <c r="G41" s="85">
        <f>$E41*F41</f>
        <v>0</v>
      </c>
      <c r="H41" s="84"/>
      <c r="I41" s="85">
        <f>$E41*H41</f>
        <v>0</v>
      </c>
      <c r="J41" s="84"/>
      <c r="K41" s="85">
        <f>$E41*J41</f>
        <v>0</v>
      </c>
      <c r="L41" s="84"/>
      <c r="M41" s="85">
        <f>$E41*L41</f>
        <v>0</v>
      </c>
      <c r="N41" s="84"/>
      <c r="O41" s="85">
        <f>$E41*N41</f>
        <v>0</v>
      </c>
      <c r="P41" s="86"/>
      <c r="Q41" s="87">
        <f>$E41*P41</f>
        <v>0</v>
      </c>
      <c r="R41" s="88">
        <f>F41+H41+J41+L41+N41+P41</f>
        <v>0</v>
      </c>
      <c r="S41" s="85">
        <f>G41+I41+K41+M41+O41+Q41</f>
        <v>0</v>
      </c>
    </row>
    <row r="42" spans="1:19" s="79" customFormat="1">
      <c r="A42" s="69"/>
      <c r="B42" s="70" t="str">
        <f>IFERROR(VLOOKUP(A42,'4. Descrição das Rubricas'!$A$2:$B$10,2,FALSE()),"")</f>
        <v/>
      </c>
      <c r="C42" s="71"/>
      <c r="D42" s="72"/>
      <c r="E42" s="91"/>
      <c r="F42" s="74"/>
      <c r="G42" s="75">
        <f>$E42*F42</f>
        <v>0</v>
      </c>
      <c r="H42" s="74"/>
      <c r="I42" s="75">
        <f>$E42*H42</f>
        <v>0</v>
      </c>
      <c r="J42" s="74"/>
      <c r="K42" s="75">
        <f>$E42*J42</f>
        <v>0</v>
      </c>
      <c r="L42" s="74"/>
      <c r="M42" s="75">
        <f>$E42*L42</f>
        <v>0</v>
      </c>
      <c r="N42" s="74"/>
      <c r="O42" s="75">
        <f>$E42*N42</f>
        <v>0</v>
      </c>
      <c r="P42" s="76"/>
      <c r="Q42" s="77">
        <f>$E42*P42</f>
        <v>0</v>
      </c>
      <c r="R42" s="78">
        <f>F42+H42+J42+L42+N42+P42</f>
        <v>0</v>
      </c>
      <c r="S42" s="75">
        <f>G42+I42+K42+M42+O42+Q42</f>
        <v>0</v>
      </c>
    </row>
    <row r="43" spans="1:19" s="68" customFormat="1">
      <c r="A43" s="80"/>
      <c r="B43" s="59" t="str">
        <f>IFERROR(VLOOKUP(A43,'4. Descrição das Rubricas'!$A$2:$B$10,2,FALSE()),"")</f>
        <v/>
      </c>
      <c r="C43" s="81"/>
      <c r="D43" s="82"/>
      <c r="E43" s="90"/>
      <c r="F43" s="84"/>
      <c r="G43" s="85">
        <f>$E43*F43</f>
        <v>0</v>
      </c>
      <c r="H43" s="84"/>
      <c r="I43" s="85">
        <f>$E43*H43</f>
        <v>0</v>
      </c>
      <c r="J43" s="84"/>
      <c r="K43" s="85">
        <f>$E43*J43</f>
        <v>0</v>
      </c>
      <c r="L43" s="84"/>
      <c r="M43" s="85">
        <f>$E43*L43</f>
        <v>0</v>
      </c>
      <c r="N43" s="84"/>
      <c r="O43" s="85">
        <f>$E43*N43</f>
        <v>0</v>
      </c>
      <c r="P43" s="86"/>
      <c r="Q43" s="87">
        <f>$E43*P43</f>
        <v>0</v>
      </c>
      <c r="R43" s="88">
        <f>F43+H43+J43+L43+N43+P43</f>
        <v>0</v>
      </c>
      <c r="S43" s="85">
        <f>G43+I43+K43+M43+O43+Q43</f>
        <v>0</v>
      </c>
    </row>
    <row r="44" spans="1:19" s="79" customFormat="1">
      <c r="A44" s="69"/>
      <c r="B44" s="70" t="str">
        <f>IFERROR(VLOOKUP(A44,'4. Descrição das Rubricas'!$A$2:$B$10,2,FALSE()),"")</f>
        <v/>
      </c>
      <c r="C44" s="71"/>
      <c r="D44" s="72"/>
      <c r="E44" s="91"/>
      <c r="F44" s="74"/>
      <c r="G44" s="75">
        <f>$E44*F44</f>
        <v>0</v>
      </c>
      <c r="H44" s="74"/>
      <c r="I44" s="75">
        <f>$E44*H44</f>
        <v>0</v>
      </c>
      <c r="J44" s="74"/>
      <c r="K44" s="75">
        <f>$E44*J44</f>
        <v>0</v>
      </c>
      <c r="L44" s="74"/>
      <c r="M44" s="75">
        <f>$E44*L44</f>
        <v>0</v>
      </c>
      <c r="N44" s="74"/>
      <c r="O44" s="75">
        <f>$E44*N44</f>
        <v>0</v>
      </c>
      <c r="P44" s="76"/>
      <c r="Q44" s="77">
        <f>$E44*P44</f>
        <v>0</v>
      </c>
      <c r="R44" s="78">
        <f>F44+H44+J44+L44+N44+P44</f>
        <v>0</v>
      </c>
      <c r="S44" s="75">
        <f>G44+I44+K44+M44+O44+Q44</f>
        <v>0</v>
      </c>
    </row>
    <row r="45" spans="1:19" s="68" customFormat="1">
      <c r="A45" s="80"/>
      <c r="B45" s="59" t="str">
        <f>IFERROR(VLOOKUP(A45,'4. Descrição das Rubricas'!$A$2:$B$10,2,FALSE()),"")</f>
        <v/>
      </c>
      <c r="C45" s="81"/>
      <c r="D45" s="82"/>
      <c r="E45" s="90"/>
      <c r="F45" s="84"/>
      <c r="G45" s="85">
        <f>$E45*F45</f>
        <v>0</v>
      </c>
      <c r="H45" s="84"/>
      <c r="I45" s="85">
        <f>$E45*H45</f>
        <v>0</v>
      </c>
      <c r="J45" s="84"/>
      <c r="K45" s="85">
        <f>$E45*J45</f>
        <v>0</v>
      </c>
      <c r="L45" s="84"/>
      <c r="M45" s="85">
        <f>$E45*L45</f>
        <v>0</v>
      </c>
      <c r="N45" s="84"/>
      <c r="O45" s="85">
        <f>$E45*N45</f>
        <v>0</v>
      </c>
      <c r="P45" s="86"/>
      <c r="Q45" s="87">
        <f>$E45*P45</f>
        <v>0</v>
      </c>
      <c r="R45" s="88">
        <f>F45+H45+J45+L45+N45+P45</f>
        <v>0</v>
      </c>
      <c r="S45" s="85">
        <f>G45+I45+K45+M45+O45+Q45</f>
        <v>0</v>
      </c>
    </row>
    <row r="46" spans="1:19" s="79" customFormat="1">
      <c r="A46" s="69"/>
      <c r="B46" s="70" t="str">
        <f>IFERROR(VLOOKUP(A46,'4. Descrição das Rubricas'!$A$2:$B$10,2,FALSE()),"")</f>
        <v/>
      </c>
      <c r="C46" s="71"/>
      <c r="D46" s="72"/>
      <c r="E46" s="91"/>
      <c r="F46" s="74"/>
      <c r="G46" s="75">
        <f>$E46*F46</f>
        <v>0</v>
      </c>
      <c r="H46" s="74"/>
      <c r="I46" s="75">
        <f>$E46*H46</f>
        <v>0</v>
      </c>
      <c r="J46" s="74"/>
      <c r="K46" s="75">
        <f>$E46*J46</f>
        <v>0</v>
      </c>
      <c r="L46" s="74"/>
      <c r="M46" s="75">
        <f>$E46*L46</f>
        <v>0</v>
      </c>
      <c r="N46" s="74"/>
      <c r="O46" s="75">
        <f>$E46*N46</f>
        <v>0</v>
      </c>
      <c r="P46" s="76"/>
      <c r="Q46" s="77">
        <f>$E46*P46</f>
        <v>0</v>
      </c>
      <c r="R46" s="78">
        <f>F46+H46+J46+L46+N46+P46</f>
        <v>0</v>
      </c>
      <c r="S46" s="75">
        <f>G46+I46+K46+M46+O46+Q46</f>
        <v>0</v>
      </c>
    </row>
    <row r="47" spans="1:19" s="68" customFormat="1">
      <c r="A47" s="80"/>
      <c r="B47" s="59" t="str">
        <f>IFERROR(VLOOKUP(A47,'4. Descrição das Rubricas'!$A$2:$B$10,2,FALSE()),"")</f>
        <v/>
      </c>
      <c r="C47" s="81"/>
      <c r="D47" s="82"/>
      <c r="E47" s="90"/>
      <c r="F47" s="84"/>
      <c r="G47" s="85">
        <f>$E47*F47</f>
        <v>0</v>
      </c>
      <c r="H47" s="84"/>
      <c r="I47" s="85">
        <f>$E47*H47</f>
        <v>0</v>
      </c>
      <c r="J47" s="84"/>
      <c r="K47" s="85">
        <f>$E47*J47</f>
        <v>0</v>
      </c>
      <c r="L47" s="84"/>
      <c r="M47" s="85">
        <f>$E47*L47</f>
        <v>0</v>
      </c>
      <c r="N47" s="84"/>
      <c r="O47" s="85">
        <f>$E47*N47</f>
        <v>0</v>
      </c>
      <c r="P47" s="86"/>
      <c r="Q47" s="87">
        <f>$E47*P47</f>
        <v>0</v>
      </c>
      <c r="R47" s="88">
        <f>F47+H47+J47+L47+N47+P47</f>
        <v>0</v>
      </c>
      <c r="S47" s="85">
        <f>G47+I47+K47+M47+O47+Q47</f>
        <v>0</v>
      </c>
    </row>
    <row r="48" spans="1:19" s="79" customFormat="1">
      <c r="A48" s="69"/>
      <c r="B48" s="70" t="str">
        <f>IFERROR(VLOOKUP(A48,'4. Descrição das Rubricas'!$A$2:$B$10,2,FALSE()),"")</f>
        <v/>
      </c>
      <c r="C48" s="71"/>
      <c r="D48" s="72"/>
      <c r="E48" s="92"/>
      <c r="F48" s="74"/>
      <c r="G48" s="75">
        <f>$E48*F48</f>
        <v>0</v>
      </c>
      <c r="H48" s="74"/>
      <c r="I48" s="75">
        <f>$E48*H48</f>
        <v>0</v>
      </c>
      <c r="J48" s="74"/>
      <c r="K48" s="75">
        <f>$E48*J48</f>
        <v>0</v>
      </c>
      <c r="L48" s="74"/>
      <c r="M48" s="75">
        <f>$E48*L48</f>
        <v>0</v>
      </c>
      <c r="N48" s="74"/>
      <c r="O48" s="75">
        <f>$E48*N48</f>
        <v>0</v>
      </c>
      <c r="P48" s="76"/>
      <c r="Q48" s="77">
        <f>$E48*P48</f>
        <v>0</v>
      </c>
      <c r="R48" s="78">
        <f>F48+H48+J48+L48+N48+P48</f>
        <v>0</v>
      </c>
      <c r="S48" s="75">
        <f>G48+I48+K48+M48+O48+Q48</f>
        <v>0</v>
      </c>
    </row>
    <row r="49" spans="1:19" s="68" customFormat="1">
      <c r="A49" s="80"/>
      <c r="B49" s="59" t="str">
        <f>IFERROR(VLOOKUP(A49,'4. Descrição das Rubricas'!$A$2:$B$10,2,FALSE()),"")</f>
        <v/>
      </c>
      <c r="C49" s="81"/>
      <c r="D49" s="82"/>
      <c r="E49" s="93"/>
      <c r="F49" s="94"/>
      <c r="G49" s="95">
        <f>$E49*F49</f>
        <v>0</v>
      </c>
      <c r="H49" s="96"/>
      <c r="I49" s="97">
        <f>$E49*H49</f>
        <v>0</v>
      </c>
      <c r="J49" s="96"/>
      <c r="K49" s="97">
        <f>$E49*J49</f>
        <v>0</v>
      </c>
      <c r="L49" s="96"/>
      <c r="M49" s="97">
        <f>$E49*L49</f>
        <v>0</v>
      </c>
      <c r="N49" s="96"/>
      <c r="O49" s="97">
        <f>$E49*N49</f>
        <v>0</v>
      </c>
      <c r="P49" s="98"/>
      <c r="Q49" s="87">
        <f>$E49*P49</f>
        <v>0</v>
      </c>
      <c r="R49" s="88">
        <f>F49+H49+J49+L49+N49+P49</f>
        <v>0</v>
      </c>
      <c r="S49" s="85">
        <f>G49+I49+K49+M49+O49+Q49</f>
        <v>0</v>
      </c>
    </row>
    <row r="50" spans="1:19" s="79" customFormat="1">
      <c r="A50" s="69"/>
      <c r="B50" s="70" t="str">
        <f>IFERROR(VLOOKUP(A50,'4. Descrição das Rubricas'!$A$2:$B$10,2,FALSE()),"")</f>
        <v/>
      </c>
      <c r="C50" s="71"/>
      <c r="D50" s="72"/>
      <c r="E50" s="92"/>
      <c r="F50" s="99"/>
      <c r="G50" s="100">
        <f>$E50*F50</f>
        <v>0</v>
      </c>
      <c r="H50" s="99"/>
      <c r="I50" s="75">
        <f>$E50*H50</f>
        <v>0</v>
      </c>
      <c r="J50" s="99"/>
      <c r="K50" s="75">
        <f>$E50*J50</f>
        <v>0</v>
      </c>
      <c r="L50" s="99"/>
      <c r="M50" s="75">
        <f>$E50*L50</f>
        <v>0</v>
      </c>
      <c r="N50" s="99"/>
      <c r="O50" s="75">
        <f>$E50*N50</f>
        <v>0</v>
      </c>
      <c r="P50" s="76"/>
      <c r="Q50" s="77">
        <f>$E50*P50</f>
        <v>0</v>
      </c>
      <c r="R50" s="78">
        <f>F50+H50+J50+L50+N50+P50</f>
        <v>0</v>
      </c>
      <c r="S50" s="75">
        <f>G50+I50+K50+M50+O50+Q50</f>
        <v>0</v>
      </c>
    </row>
    <row r="51" spans="1:19" s="68" customFormat="1">
      <c r="A51" s="80"/>
      <c r="B51" s="59" t="str">
        <f>IFERROR(VLOOKUP(A51,'4. Descrição das Rubricas'!$A$2:$B$10,2,FALSE()),"")</f>
        <v/>
      </c>
      <c r="C51" s="81"/>
      <c r="D51" s="82"/>
      <c r="E51" s="93"/>
      <c r="F51" s="94"/>
      <c r="G51" s="95">
        <f>$E51*F51</f>
        <v>0</v>
      </c>
      <c r="H51" s="94"/>
      <c r="I51" s="85">
        <f>$E51*H51</f>
        <v>0</v>
      </c>
      <c r="J51" s="94"/>
      <c r="K51" s="85">
        <f>$E51*J51</f>
        <v>0</v>
      </c>
      <c r="L51" s="94"/>
      <c r="M51" s="85">
        <f>$E51*L51</f>
        <v>0</v>
      </c>
      <c r="N51" s="94"/>
      <c r="O51" s="85">
        <f>$E51*N51</f>
        <v>0</v>
      </c>
      <c r="P51" s="86"/>
      <c r="Q51" s="87">
        <f>$E51*P51</f>
        <v>0</v>
      </c>
      <c r="R51" s="88">
        <f>F51+H51+J51+L51+N51+P51</f>
        <v>0</v>
      </c>
      <c r="S51" s="85">
        <f>G51+I51+K51+M51+O51+Q51</f>
        <v>0</v>
      </c>
    </row>
    <row r="52" spans="1:19" s="79" customFormat="1">
      <c r="A52" s="69"/>
      <c r="B52" s="70" t="str">
        <f>IFERROR(VLOOKUP(A52,'4. Descrição das Rubricas'!$A$2:$B$10,2,FALSE()),"")</f>
        <v/>
      </c>
      <c r="C52" s="71"/>
      <c r="D52" s="72"/>
      <c r="E52" s="92"/>
      <c r="F52" s="99"/>
      <c r="G52" s="100">
        <f>$E52*F52</f>
        <v>0</v>
      </c>
      <c r="H52" s="99"/>
      <c r="I52" s="75">
        <f>$E52*H52</f>
        <v>0</v>
      </c>
      <c r="J52" s="99"/>
      <c r="K52" s="75">
        <f>$E52*J52</f>
        <v>0</v>
      </c>
      <c r="L52" s="99"/>
      <c r="M52" s="75">
        <f>$E52*L52</f>
        <v>0</v>
      </c>
      <c r="N52" s="99"/>
      <c r="O52" s="75">
        <f>$E52*N52</f>
        <v>0</v>
      </c>
      <c r="P52" s="76"/>
      <c r="Q52" s="77">
        <f>$E52*P52</f>
        <v>0</v>
      </c>
      <c r="R52" s="78">
        <f>F52+H52+J52+L52+N52+P52</f>
        <v>0</v>
      </c>
      <c r="S52" s="75">
        <f>G52+I52+K52+M52+O52+Q52</f>
        <v>0</v>
      </c>
    </row>
    <row r="53" spans="1:19" s="68" customFormat="1">
      <c r="A53" s="80"/>
      <c r="B53" s="59" t="str">
        <f>IFERROR(VLOOKUP(A53,'4. Descrição das Rubricas'!$A$2:$B$10,2,FALSE()),"")</f>
        <v/>
      </c>
      <c r="C53" s="81"/>
      <c r="D53" s="82"/>
      <c r="E53" s="93"/>
      <c r="F53" s="94"/>
      <c r="G53" s="95">
        <f>$E53*F53</f>
        <v>0</v>
      </c>
      <c r="H53" s="94"/>
      <c r="I53" s="85">
        <f>$E53*H53</f>
        <v>0</v>
      </c>
      <c r="J53" s="94"/>
      <c r="K53" s="85">
        <f>$E53*J53</f>
        <v>0</v>
      </c>
      <c r="L53" s="94"/>
      <c r="M53" s="85">
        <f>$E53*L53</f>
        <v>0</v>
      </c>
      <c r="N53" s="94"/>
      <c r="O53" s="85">
        <f>$E53*N53</f>
        <v>0</v>
      </c>
      <c r="P53" s="86"/>
      <c r="Q53" s="87">
        <f>$E53*P53</f>
        <v>0</v>
      </c>
      <c r="R53" s="88">
        <f>F53+H53+J53+L53+N53+P53</f>
        <v>0</v>
      </c>
      <c r="S53" s="85">
        <f>G53+I53+K53+M53+O53+Q53</f>
        <v>0</v>
      </c>
    </row>
    <row r="54" spans="1:19" s="79" customFormat="1">
      <c r="A54" s="69"/>
      <c r="B54" s="70" t="str">
        <f>IFERROR(VLOOKUP(A54,'4. Descrição das Rubricas'!$A$2:$B$10,2,FALSE()),"")</f>
        <v/>
      </c>
      <c r="C54" s="71"/>
      <c r="D54" s="72"/>
      <c r="E54" s="92"/>
      <c r="F54" s="99"/>
      <c r="G54" s="100">
        <f>$E54*F54</f>
        <v>0</v>
      </c>
      <c r="H54" s="99"/>
      <c r="I54" s="75">
        <f>$E54*H54</f>
        <v>0</v>
      </c>
      <c r="J54" s="99"/>
      <c r="K54" s="75">
        <f>$E54*J54</f>
        <v>0</v>
      </c>
      <c r="L54" s="99"/>
      <c r="M54" s="75">
        <f>$E54*L54</f>
        <v>0</v>
      </c>
      <c r="N54" s="99"/>
      <c r="O54" s="75">
        <f>$E54*N54</f>
        <v>0</v>
      </c>
      <c r="P54" s="76"/>
      <c r="Q54" s="77">
        <f>$E54*P54</f>
        <v>0</v>
      </c>
      <c r="R54" s="78">
        <f>F54+H54+J54+L54+N54+P54</f>
        <v>0</v>
      </c>
      <c r="S54" s="75">
        <f>G54+I54+K54+M54+O54+Q54</f>
        <v>0</v>
      </c>
    </row>
    <row r="55" spans="1:19" s="68" customFormat="1">
      <c r="A55" s="80"/>
      <c r="B55" s="59" t="str">
        <f>IFERROR(VLOOKUP(A55,'4. Descrição das Rubricas'!$A$2:$B$10,2,FALSE()),"")</f>
        <v/>
      </c>
      <c r="C55" s="81"/>
      <c r="D55" s="82"/>
      <c r="E55" s="93"/>
      <c r="F55" s="94"/>
      <c r="G55" s="95">
        <f>$E55*F55</f>
        <v>0</v>
      </c>
      <c r="H55" s="94"/>
      <c r="I55" s="85">
        <f>$E55*H55</f>
        <v>0</v>
      </c>
      <c r="J55" s="94"/>
      <c r="K55" s="85">
        <f>$E55*J55</f>
        <v>0</v>
      </c>
      <c r="L55" s="94"/>
      <c r="M55" s="85">
        <f>$E55*L55</f>
        <v>0</v>
      </c>
      <c r="N55" s="94"/>
      <c r="O55" s="85">
        <f>$E55*N55</f>
        <v>0</v>
      </c>
      <c r="P55" s="86"/>
      <c r="Q55" s="87">
        <f>$E55*P55</f>
        <v>0</v>
      </c>
      <c r="R55" s="88">
        <f>F55+H55+J55+L55+N55+P55</f>
        <v>0</v>
      </c>
      <c r="S55" s="85">
        <f>G55+I55+K55+M55+O55+Q55</f>
        <v>0</v>
      </c>
    </row>
    <row r="56" spans="1:19" s="79" customFormat="1">
      <c r="A56" s="69"/>
      <c r="B56" s="70" t="str">
        <f>IFERROR(VLOOKUP(A56,'4. Descrição das Rubricas'!$A$2:$B$10,2,FALSE()),"")</f>
        <v/>
      </c>
      <c r="C56" s="71"/>
      <c r="D56" s="72"/>
      <c r="E56" s="92"/>
      <c r="F56" s="99"/>
      <c r="G56" s="100">
        <f>$E56*F56</f>
        <v>0</v>
      </c>
      <c r="H56" s="99"/>
      <c r="I56" s="75">
        <f>$E56*H56</f>
        <v>0</v>
      </c>
      <c r="J56" s="99"/>
      <c r="K56" s="75">
        <f>$E56*J56</f>
        <v>0</v>
      </c>
      <c r="L56" s="99"/>
      <c r="M56" s="75">
        <f>$E56*L56</f>
        <v>0</v>
      </c>
      <c r="N56" s="99"/>
      <c r="O56" s="75">
        <f>$E56*N56</f>
        <v>0</v>
      </c>
      <c r="P56" s="76"/>
      <c r="Q56" s="77">
        <f>$E56*P56</f>
        <v>0</v>
      </c>
      <c r="R56" s="78">
        <f>F56+H56+J56+L56+N56+P56</f>
        <v>0</v>
      </c>
      <c r="S56" s="75">
        <f>G56+I56+K56+M56+O56+Q56</f>
        <v>0</v>
      </c>
    </row>
    <row r="57" spans="1:19" s="68" customFormat="1">
      <c r="A57" s="80"/>
      <c r="B57" s="59" t="str">
        <f>IFERROR(VLOOKUP(A57,'4. Descrição das Rubricas'!$A$2:$B$10,2,FALSE()),"")</f>
        <v/>
      </c>
      <c r="C57" s="81"/>
      <c r="D57" s="82"/>
      <c r="E57" s="93"/>
      <c r="F57" s="94"/>
      <c r="G57" s="95">
        <f>$E57*F57</f>
        <v>0</v>
      </c>
      <c r="H57" s="94"/>
      <c r="I57" s="85">
        <f>$E57*H57</f>
        <v>0</v>
      </c>
      <c r="J57" s="94"/>
      <c r="K57" s="85">
        <f>$E57*J57</f>
        <v>0</v>
      </c>
      <c r="L57" s="94"/>
      <c r="M57" s="85">
        <f>$E57*L57</f>
        <v>0</v>
      </c>
      <c r="N57" s="94"/>
      <c r="O57" s="85">
        <f>$E57*N57</f>
        <v>0</v>
      </c>
      <c r="P57" s="86"/>
      <c r="Q57" s="87">
        <f>$E57*P57</f>
        <v>0</v>
      </c>
      <c r="R57" s="88">
        <f>F57+H57+J57+L57+N57+P57</f>
        <v>0</v>
      </c>
      <c r="S57" s="85">
        <f>G57+I57+K57+M57+O57+Q57</f>
        <v>0</v>
      </c>
    </row>
    <row r="58" spans="1:19" s="79" customFormat="1">
      <c r="A58" s="69"/>
      <c r="B58" s="70" t="str">
        <f>IFERROR(VLOOKUP(A58,'4. Descrição das Rubricas'!$A$2:$B$10,2,FALSE()),"")</f>
        <v/>
      </c>
      <c r="C58" s="71"/>
      <c r="D58" s="72"/>
      <c r="E58" s="92"/>
      <c r="F58" s="99"/>
      <c r="G58" s="100">
        <f>$E58*F58</f>
        <v>0</v>
      </c>
      <c r="H58" s="99"/>
      <c r="I58" s="75">
        <f>$E58*H58</f>
        <v>0</v>
      </c>
      <c r="J58" s="99"/>
      <c r="K58" s="75">
        <f>$E58*J58</f>
        <v>0</v>
      </c>
      <c r="L58" s="99"/>
      <c r="M58" s="75">
        <f>$E58*L58</f>
        <v>0</v>
      </c>
      <c r="N58" s="99"/>
      <c r="O58" s="75">
        <f>$E58*N58</f>
        <v>0</v>
      </c>
      <c r="P58" s="76"/>
      <c r="Q58" s="77">
        <f>$E58*P58</f>
        <v>0</v>
      </c>
      <c r="R58" s="78">
        <f>F58+H58+J58+L58+N58+P58</f>
        <v>0</v>
      </c>
      <c r="S58" s="75">
        <f>G58+I58+K58+M58+O58+Q58</f>
        <v>0</v>
      </c>
    </row>
    <row r="59" spans="1:19" s="68" customFormat="1">
      <c r="A59" s="80"/>
      <c r="B59" s="59" t="str">
        <f>IFERROR(VLOOKUP(A59,'4. Descrição das Rubricas'!$A$2:$B$10,2,FALSE()),"")</f>
        <v/>
      </c>
      <c r="C59" s="81"/>
      <c r="D59" s="82"/>
      <c r="E59" s="93"/>
      <c r="F59" s="94"/>
      <c r="G59" s="95">
        <f>$E59*F59</f>
        <v>0</v>
      </c>
      <c r="H59" s="94"/>
      <c r="I59" s="85">
        <f>$E59*H59</f>
        <v>0</v>
      </c>
      <c r="J59" s="94"/>
      <c r="K59" s="85">
        <f>$E59*J59</f>
        <v>0</v>
      </c>
      <c r="L59" s="94"/>
      <c r="M59" s="85">
        <f>$E59*L59</f>
        <v>0</v>
      </c>
      <c r="N59" s="94"/>
      <c r="O59" s="85">
        <f>$E59*N59</f>
        <v>0</v>
      </c>
      <c r="P59" s="86"/>
      <c r="Q59" s="87">
        <f>$E59*P59</f>
        <v>0</v>
      </c>
      <c r="R59" s="88">
        <f>F59+H59+J59+L59+N59+P59</f>
        <v>0</v>
      </c>
      <c r="S59" s="85">
        <f>G59+I59+K59+M59+O59+Q59</f>
        <v>0</v>
      </c>
    </row>
    <row r="60" spans="1:19" s="79" customFormat="1">
      <c r="A60" s="69"/>
      <c r="B60" s="70" t="str">
        <f>IFERROR(VLOOKUP(A60,'4. Descrição das Rubricas'!$A$2:$B$10,2,FALSE()),"")</f>
        <v/>
      </c>
      <c r="C60" s="71"/>
      <c r="D60" s="72"/>
      <c r="E60" s="92"/>
      <c r="F60" s="99"/>
      <c r="G60" s="100">
        <f>$E60*F60</f>
        <v>0</v>
      </c>
      <c r="H60" s="99"/>
      <c r="I60" s="75">
        <f>$E60*H60</f>
        <v>0</v>
      </c>
      <c r="J60" s="99"/>
      <c r="K60" s="75">
        <f>$E60*J60</f>
        <v>0</v>
      </c>
      <c r="L60" s="99"/>
      <c r="M60" s="75">
        <f>$E60*L60</f>
        <v>0</v>
      </c>
      <c r="N60" s="99"/>
      <c r="O60" s="75">
        <f>$E60*N60</f>
        <v>0</v>
      </c>
      <c r="P60" s="76"/>
      <c r="Q60" s="77">
        <f>$E60*P60</f>
        <v>0</v>
      </c>
      <c r="R60" s="78">
        <f>F60+H60+J60+L60+N60+P60</f>
        <v>0</v>
      </c>
      <c r="S60" s="75">
        <f>G60+I60+K60+M60+O60+Q60</f>
        <v>0</v>
      </c>
    </row>
    <row r="61" spans="1:19" s="68" customFormat="1">
      <c r="A61" s="80"/>
      <c r="B61" s="59" t="str">
        <f>IFERROR(VLOOKUP(A61,'4. Descrição das Rubricas'!$A$2:$B$10,2,FALSE()),"")</f>
        <v/>
      </c>
      <c r="C61" s="81"/>
      <c r="D61" s="82"/>
      <c r="E61" s="93"/>
      <c r="F61" s="94"/>
      <c r="G61" s="95">
        <f>$E61*F61</f>
        <v>0</v>
      </c>
      <c r="H61" s="94"/>
      <c r="I61" s="85">
        <f>$E61*H61</f>
        <v>0</v>
      </c>
      <c r="J61" s="94"/>
      <c r="K61" s="85">
        <f>$E61*J61</f>
        <v>0</v>
      </c>
      <c r="L61" s="94"/>
      <c r="M61" s="85">
        <f>$E61*L61</f>
        <v>0</v>
      </c>
      <c r="N61" s="94"/>
      <c r="O61" s="85">
        <f>$E61*N61</f>
        <v>0</v>
      </c>
      <c r="P61" s="86"/>
      <c r="Q61" s="87">
        <f>$E61*P61</f>
        <v>0</v>
      </c>
      <c r="R61" s="88">
        <f>F61+H61+J61+L61+N61+P61</f>
        <v>0</v>
      </c>
      <c r="S61" s="85">
        <f>G61+I61+K61+M61+O61+Q61</f>
        <v>0</v>
      </c>
    </row>
    <row r="62" spans="1:19" s="101" customFormat="1">
      <c r="A62" s="69"/>
      <c r="B62" s="70" t="str">
        <f>IFERROR(VLOOKUP(A62,'4. Descrição das Rubricas'!$A$2:$B$10,2,FALSE()),"")</f>
        <v/>
      </c>
      <c r="C62" s="71"/>
      <c r="D62" s="72"/>
      <c r="E62" s="92"/>
      <c r="F62" s="99"/>
      <c r="G62" s="100">
        <f>$E62*F62</f>
        <v>0</v>
      </c>
      <c r="H62" s="99"/>
      <c r="I62" s="75">
        <f>$E62*H62</f>
        <v>0</v>
      </c>
      <c r="J62" s="99"/>
      <c r="K62" s="75">
        <f>$E62*J62</f>
        <v>0</v>
      </c>
      <c r="L62" s="99"/>
      <c r="M62" s="75">
        <f>$E62*L62</f>
        <v>0</v>
      </c>
      <c r="N62" s="99"/>
      <c r="O62" s="75">
        <f>$E62*N62</f>
        <v>0</v>
      </c>
      <c r="P62" s="76"/>
      <c r="Q62" s="77">
        <f>$E62*P62</f>
        <v>0</v>
      </c>
      <c r="R62" s="78">
        <f>F62+H62+J62+L62+N62+P62</f>
        <v>0</v>
      </c>
      <c r="S62" s="75">
        <f>G62+I62+K62+M62+O62+Q62</f>
        <v>0</v>
      </c>
    </row>
    <row r="63" spans="1:19">
      <c r="A63" s="80"/>
      <c r="B63" s="59" t="str">
        <f>IFERROR(VLOOKUP(A63,'4. Descrição das Rubricas'!$A$2:$B$10,2,FALSE()),"")</f>
        <v/>
      </c>
      <c r="C63" s="81"/>
      <c r="D63" s="82"/>
      <c r="E63" s="93"/>
      <c r="F63" s="94"/>
      <c r="G63" s="95">
        <f>$E63*F63</f>
        <v>0</v>
      </c>
      <c r="H63" s="94"/>
      <c r="I63" s="85">
        <f>$E63*H63</f>
        <v>0</v>
      </c>
      <c r="J63" s="94"/>
      <c r="K63" s="85">
        <f>$E63*J63</f>
        <v>0</v>
      </c>
      <c r="L63" s="94"/>
      <c r="M63" s="85">
        <f>$E63*L63</f>
        <v>0</v>
      </c>
      <c r="N63" s="94"/>
      <c r="O63" s="85">
        <f>$E63*N63</f>
        <v>0</v>
      </c>
      <c r="P63" s="86"/>
      <c r="Q63" s="87">
        <f>$E63*P63</f>
        <v>0</v>
      </c>
      <c r="R63" s="88">
        <f>F63+H63+J63+L63+N63+P63</f>
        <v>0</v>
      </c>
      <c r="S63" s="85">
        <f>G63+I63+K63+M63+O63+Q63</f>
        <v>0</v>
      </c>
    </row>
    <row r="64" spans="1:19" s="101" customFormat="1">
      <c r="A64" s="69"/>
      <c r="B64" s="70" t="str">
        <f>IFERROR(VLOOKUP(A64,'4. Descrição das Rubricas'!$A$2:$B$10,2,FALSE()),"")</f>
        <v/>
      </c>
      <c r="C64" s="71"/>
      <c r="D64" s="72"/>
      <c r="E64" s="92"/>
      <c r="F64" s="99"/>
      <c r="G64" s="100">
        <f>$E64*F64</f>
        <v>0</v>
      </c>
      <c r="H64" s="99"/>
      <c r="I64" s="75">
        <f>$E64*H64</f>
        <v>0</v>
      </c>
      <c r="J64" s="99"/>
      <c r="K64" s="75">
        <f>$E64*J64</f>
        <v>0</v>
      </c>
      <c r="L64" s="99"/>
      <c r="M64" s="75">
        <f>$E64*L64</f>
        <v>0</v>
      </c>
      <c r="N64" s="99"/>
      <c r="O64" s="75">
        <f>$E64*N64</f>
        <v>0</v>
      </c>
      <c r="P64" s="76"/>
      <c r="Q64" s="77">
        <f>$E64*P64</f>
        <v>0</v>
      </c>
      <c r="R64" s="78">
        <f>F64+H64+J64+L64+N64+P64</f>
        <v>0</v>
      </c>
      <c r="S64" s="75">
        <f>G64+I64+K64+M64+O64+Q64</f>
        <v>0</v>
      </c>
    </row>
    <row r="65" spans="1:19">
      <c r="A65" s="80"/>
      <c r="B65" s="59" t="str">
        <f>IFERROR(VLOOKUP(A65,'4. Descrição das Rubricas'!$A$2:$B$10,2,FALSE()),"")</f>
        <v/>
      </c>
      <c r="C65" s="81"/>
      <c r="D65" s="82"/>
      <c r="E65" s="93"/>
      <c r="F65" s="94"/>
      <c r="G65" s="95">
        <f>$E65*F65</f>
        <v>0</v>
      </c>
      <c r="H65" s="94"/>
      <c r="I65" s="85">
        <f>$E65*H65</f>
        <v>0</v>
      </c>
      <c r="J65" s="94"/>
      <c r="K65" s="85">
        <f>$E65*J65</f>
        <v>0</v>
      </c>
      <c r="L65" s="94"/>
      <c r="M65" s="85">
        <f>$E65*L65</f>
        <v>0</v>
      </c>
      <c r="N65" s="94"/>
      <c r="O65" s="85">
        <f>$E65*N65</f>
        <v>0</v>
      </c>
      <c r="P65" s="86"/>
      <c r="Q65" s="87">
        <f>$E65*P65</f>
        <v>0</v>
      </c>
      <c r="R65" s="88">
        <f>F65+H65+J65+L65+N65+P65</f>
        <v>0</v>
      </c>
      <c r="S65" s="85">
        <f>G65+I65+K65+M65+O65+Q65</f>
        <v>0</v>
      </c>
    </row>
    <row r="66" spans="1:19" s="101" customFormat="1">
      <c r="A66" s="69"/>
      <c r="B66" s="70" t="str">
        <f>IFERROR(VLOOKUP(A66,'4. Descrição das Rubricas'!$A$2:$B$10,2,FALSE()),"")</f>
        <v/>
      </c>
      <c r="C66" s="71"/>
      <c r="D66" s="72"/>
      <c r="E66" s="92"/>
      <c r="F66" s="99"/>
      <c r="G66" s="100">
        <f>$E66*F66</f>
        <v>0</v>
      </c>
      <c r="H66" s="99"/>
      <c r="I66" s="75">
        <f>$E66*H66</f>
        <v>0</v>
      </c>
      <c r="J66" s="99"/>
      <c r="K66" s="75">
        <f>$E66*J66</f>
        <v>0</v>
      </c>
      <c r="L66" s="99"/>
      <c r="M66" s="75">
        <f>$E66*L66</f>
        <v>0</v>
      </c>
      <c r="N66" s="99"/>
      <c r="O66" s="75">
        <f>$E66*N66</f>
        <v>0</v>
      </c>
      <c r="P66" s="76"/>
      <c r="Q66" s="77">
        <f>$E66*P66</f>
        <v>0</v>
      </c>
      <c r="R66" s="78">
        <f>F66+H66+J66+L66+N66+P66</f>
        <v>0</v>
      </c>
      <c r="S66" s="75">
        <f>G66+I66+K66+M66+O66+Q66</f>
        <v>0</v>
      </c>
    </row>
    <row r="67" spans="1:19">
      <c r="A67" s="80"/>
      <c r="B67" s="59" t="str">
        <f>IFERROR(VLOOKUP(A67,'4. Descrição das Rubricas'!$A$2:$B$10,2,FALSE()),"")</f>
        <v/>
      </c>
      <c r="C67" s="81"/>
      <c r="D67" s="82"/>
      <c r="E67" s="93"/>
      <c r="F67" s="94"/>
      <c r="G67" s="95">
        <f>$E67*F67</f>
        <v>0</v>
      </c>
      <c r="H67" s="94"/>
      <c r="I67" s="85">
        <f>$E67*H67</f>
        <v>0</v>
      </c>
      <c r="J67" s="94"/>
      <c r="K67" s="85">
        <f>$E67*J67</f>
        <v>0</v>
      </c>
      <c r="L67" s="94"/>
      <c r="M67" s="85">
        <f>$E67*L67</f>
        <v>0</v>
      </c>
      <c r="N67" s="94"/>
      <c r="O67" s="85">
        <f>$E67*N67</f>
        <v>0</v>
      </c>
      <c r="P67" s="86"/>
      <c r="Q67" s="87">
        <f>$E67*P67</f>
        <v>0</v>
      </c>
      <c r="R67" s="88">
        <f>F67+H67+J67+L67+N67+P67</f>
        <v>0</v>
      </c>
      <c r="S67" s="85">
        <f>G67+I67+K67+M67+O67+Q67</f>
        <v>0</v>
      </c>
    </row>
    <row r="68" spans="1:19" s="101" customFormat="1">
      <c r="A68" s="69"/>
      <c r="B68" s="70" t="str">
        <f>IFERROR(VLOOKUP(A68,'4. Descrição das Rubricas'!$A$2:$B$10,2,FALSE()),"")</f>
        <v/>
      </c>
      <c r="C68" s="71"/>
      <c r="D68" s="72"/>
      <c r="E68" s="92"/>
      <c r="F68" s="99"/>
      <c r="G68" s="100">
        <f>$E68*F68</f>
        <v>0</v>
      </c>
      <c r="H68" s="99"/>
      <c r="I68" s="75">
        <f>$E68*H68</f>
        <v>0</v>
      </c>
      <c r="J68" s="99"/>
      <c r="K68" s="75">
        <f>$E68*J68</f>
        <v>0</v>
      </c>
      <c r="L68" s="99"/>
      <c r="M68" s="75">
        <f>$E68*L68</f>
        <v>0</v>
      </c>
      <c r="N68" s="99"/>
      <c r="O68" s="75">
        <f>$E68*N68</f>
        <v>0</v>
      </c>
      <c r="P68" s="76"/>
      <c r="Q68" s="77">
        <f>$E68*P68</f>
        <v>0</v>
      </c>
      <c r="R68" s="78">
        <f>F68+H68+J68+L68+N68+P68</f>
        <v>0</v>
      </c>
      <c r="S68" s="75">
        <f>G68+I68+K68+M68+O68+Q68</f>
        <v>0</v>
      </c>
    </row>
    <row r="69" spans="1:19">
      <c r="A69" s="80"/>
      <c r="B69" s="59" t="str">
        <f>IFERROR(VLOOKUP(A69,'4. Descrição das Rubricas'!$A$2:$B$10,2,FALSE()),"")</f>
        <v/>
      </c>
      <c r="C69" s="81"/>
      <c r="D69" s="82"/>
      <c r="E69" s="93"/>
      <c r="F69" s="94"/>
      <c r="G69" s="95">
        <f>$E69*F69</f>
        <v>0</v>
      </c>
      <c r="H69" s="94"/>
      <c r="I69" s="85">
        <f>$E69*H69</f>
        <v>0</v>
      </c>
      <c r="J69" s="94"/>
      <c r="K69" s="85">
        <f>$E69*J69</f>
        <v>0</v>
      </c>
      <c r="L69" s="94"/>
      <c r="M69" s="85">
        <f>$E69*L69</f>
        <v>0</v>
      </c>
      <c r="N69" s="94"/>
      <c r="O69" s="85">
        <f>$E69*N69</f>
        <v>0</v>
      </c>
      <c r="P69" s="86"/>
      <c r="Q69" s="87">
        <f>$E69*P69</f>
        <v>0</v>
      </c>
      <c r="R69" s="88">
        <f>F69+H69+J69+L69+N69+P69</f>
        <v>0</v>
      </c>
      <c r="S69" s="85">
        <f>G69+I69+K69+M69+O69+Q69</f>
        <v>0</v>
      </c>
    </row>
    <row r="70" spans="1:19" s="101" customFormat="1">
      <c r="A70" s="69"/>
      <c r="B70" s="70" t="str">
        <f>IFERROR(VLOOKUP(A70,'4. Descrição das Rubricas'!$A$2:$B$10,2,FALSE()),"")</f>
        <v/>
      </c>
      <c r="C70" s="71"/>
      <c r="D70" s="72"/>
      <c r="E70" s="92"/>
      <c r="F70" s="99"/>
      <c r="G70" s="100">
        <f>$E70*F70</f>
        <v>0</v>
      </c>
      <c r="H70" s="99"/>
      <c r="I70" s="75">
        <f>$E70*H70</f>
        <v>0</v>
      </c>
      <c r="J70" s="99"/>
      <c r="K70" s="75">
        <f>$E70*J70</f>
        <v>0</v>
      </c>
      <c r="L70" s="99"/>
      <c r="M70" s="75">
        <f>$E70*L70</f>
        <v>0</v>
      </c>
      <c r="N70" s="99"/>
      <c r="O70" s="75">
        <f>$E70*N70</f>
        <v>0</v>
      </c>
      <c r="P70" s="76"/>
      <c r="Q70" s="77">
        <f>$E70*P70</f>
        <v>0</v>
      </c>
      <c r="R70" s="78">
        <f>F70+H70+J70+L70+N70+P70</f>
        <v>0</v>
      </c>
      <c r="S70" s="75">
        <f>G70+I70+K70+M70+O70+Q70</f>
        <v>0</v>
      </c>
    </row>
    <row r="71" spans="1:19">
      <c r="A71" s="80"/>
      <c r="B71" s="59" t="str">
        <f>IFERROR(VLOOKUP(A71,'4. Descrição das Rubricas'!$A$2:$B$10,2,FALSE()),"")</f>
        <v/>
      </c>
      <c r="C71" s="81"/>
      <c r="D71" s="82"/>
      <c r="E71" s="93"/>
      <c r="F71" s="94"/>
      <c r="G71" s="95">
        <f>$E71*F71</f>
        <v>0</v>
      </c>
      <c r="H71" s="94"/>
      <c r="I71" s="85">
        <f>$E71*H71</f>
        <v>0</v>
      </c>
      <c r="J71" s="94"/>
      <c r="K71" s="85">
        <f>$E71*J71</f>
        <v>0</v>
      </c>
      <c r="L71" s="94"/>
      <c r="M71" s="85">
        <f>$E71*L71</f>
        <v>0</v>
      </c>
      <c r="N71" s="94"/>
      <c r="O71" s="85">
        <f>$E71*N71</f>
        <v>0</v>
      </c>
      <c r="P71" s="86"/>
      <c r="Q71" s="87">
        <f>$E71*P71</f>
        <v>0</v>
      </c>
      <c r="R71" s="88">
        <f>F71+H71+J71+L71+N71+P71</f>
        <v>0</v>
      </c>
      <c r="S71" s="85">
        <f>G71+I71+K71+M71+O71+Q71</f>
        <v>0</v>
      </c>
    </row>
    <row r="72" spans="1:19" s="101" customFormat="1">
      <c r="A72" s="69"/>
      <c r="B72" s="70" t="str">
        <f>IFERROR(VLOOKUP(A72,'4. Descrição das Rubricas'!$A$2:$B$10,2,FALSE()),"")</f>
        <v/>
      </c>
      <c r="C72" s="71"/>
      <c r="D72" s="72"/>
      <c r="E72" s="92"/>
      <c r="F72" s="99"/>
      <c r="G72" s="100">
        <f>$E72*F72</f>
        <v>0</v>
      </c>
      <c r="H72" s="99"/>
      <c r="I72" s="75">
        <f>$E72*H72</f>
        <v>0</v>
      </c>
      <c r="J72" s="99"/>
      <c r="K72" s="75">
        <f>$E72*J72</f>
        <v>0</v>
      </c>
      <c r="L72" s="99"/>
      <c r="M72" s="75">
        <f>$E72*L72</f>
        <v>0</v>
      </c>
      <c r="N72" s="99"/>
      <c r="O72" s="75">
        <f>$E72*N72</f>
        <v>0</v>
      </c>
      <c r="P72" s="76"/>
      <c r="Q72" s="77">
        <f>$E72*P72</f>
        <v>0</v>
      </c>
      <c r="R72" s="78">
        <f>F72+H72+J72+L72+N72+P72</f>
        <v>0</v>
      </c>
      <c r="S72" s="75">
        <f>G72+I72+K72+M72+O72+Q72</f>
        <v>0</v>
      </c>
    </row>
    <row r="73" spans="1:19">
      <c r="A73" s="80"/>
      <c r="B73" s="59" t="str">
        <f>IFERROR(VLOOKUP(A73,'4. Descrição das Rubricas'!$A$2:$B$10,2,FALSE()),"")</f>
        <v/>
      </c>
      <c r="C73" s="81"/>
      <c r="D73" s="82"/>
      <c r="E73" s="102"/>
      <c r="F73" s="94"/>
      <c r="G73" s="103">
        <f>$E73*F73</f>
        <v>0</v>
      </c>
      <c r="H73" s="94"/>
      <c r="I73" s="85">
        <f>$E73*H73</f>
        <v>0</v>
      </c>
      <c r="J73" s="94"/>
      <c r="K73" s="85">
        <f>$E73*J73</f>
        <v>0</v>
      </c>
      <c r="L73" s="94"/>
      <c r="M73" s="85">
        <f>$E73*L73</f>
        <v>0</v>
      </c>
      <c r="N73" s="94"/>
      <c r="O73" s="85">
        <f>$E73*N73</f>
        <v>0</v>
      </c>
      <c r="P73" s="86"/>
      <c r="Q73" s="104">
        <f>$E73*P73</f>
        <v>0</v>
      </c>
      <c r="R73" s="88">
        <f>F73+H73+J73+L73+N73+P73</f>
        <v>0</v>
      </c>
      <c r="S73" s="85">
        <f>G73+I73+K73+M73+O73+Q73</f>
        <v>0</v>
      </c>
    </row>
    <row r="74" spans="1:19" s="101" customFormat="1">
      <c r="A74" s="69"/>
      <c r="B74" s="70" t="str">
        <f>IFERROR(VLOOKUP(A74,'4. Descrição das Rubricas'!$A$2:$B$10,2,FALSE()),"")</f>
        <v/>
      </c>
      <c r="C74" s="71"/>
      <c r="D74" s="72"/>
      <c r="E74" s="92"/>
      <c r="F74" s="99"/>
      <c r="G74" s="100">
        <f>$E74*F74</f>
        <v>0</v>
      </c>
      <c r="H74" s="99"/>
      <c r="I74" s="75">
        <f>$E74*H74</f>
        <v>0</v>
      </c>
      <c r="J74" s="99"/>
      <c r="K74" s="75">
        <f>$E74*J74</f>
        <v>0</v>
      </c>
      <c r="L74" s="99"/>
      <c r="M74" s="75">
        <f>$E74*L74</f>
        <v>0</v>
      </c>
      <c r="N74" s="99"/>
      <c r="O74" s="75">
        <f>$E74*N74</f>
        <v>0</v>
      </c>
      <c r="P74" s="76"/>
      <c r="Q74" s="77">
        <f>$E74*P74</f>
        <v>0</v>
      </c>
      <c r="R74" s="78">
        <f>F74+H74+J74+L74+N74+P74</f>
        <v>0</v>
      </c>
      <c r="S74" s="75">
        <f>G74+I74+K74+M74+O74+Q74</f>
        <v>0</v>
      </c>
    </row>
    <row r="75" spans="1:19">
      <c r="A75" s="105"/>
      <c r="B75" s="106" t="str">
        <f>IFERROR(VLOOKUP(A75,'4. Descrição das Rubricas'!$A$2:$B$10,2,FALSE()),"")</f>
        <v/>
      </c>
      <c r="C75" s="107"/>
      <c r="D75" s="108"/>
      <c r="E75" s="109"/>
      <c r="F75" s="110"/>
      <c r="G75" s="111">
        <f>$E75*F75</f>
        <v>0</v>
      </c>
      <c r="H75" s="110"/>
      <c r="I75" s="112">
        <f>$E75*H75</f>
        <v>0</v>
      </c>
      <c r="J75" s="110"/>
      <c r="K75" s="112">
        <f>$E75*J75</f>
        <v>0</v>
      </c>
      <c r="L75" s="110"/>
      <c r="M75" s="112">
        <f>$E75*L75</f>
        <v>0</v>
      </c>
      <c r="N75" s="110"/>
      <c r="O75" s="112">
        <f>$E75*N75</f>
        <v>0</v>
      </c>
      <c r="P75" s="113"/>
      <c r="Q75" s="114">
        <f>$E75*P75</f>
        <v>0</v>
      </c>
      <c r="R75" s="115">
        <f>F75+H75+J75+L75+N75+P75</f>
        <v>0</v>
      </c>
      <c r="S75" s="112">
        <f>G75+I75+K75+M75+O75+Q75</f>
        <v>0</v>
      </c>
    </row>
    <row r="76" spans="1:19">
      <c r="C76" s="116"/>
    </row>
  </sheetData>
  <sheetProtection algorithmName="SHA-512" hashValue="RPZMKrGzQ9Nk+JzjzLsCUDAI4shZNbflSDfmi1QWzNAFPDNGFBjulmKhOwmYaKQfr8BTBdAP/7TLy+70UpRI9A==" saltValue="xY2/MJmnCMKrtZW6GcXu/g==" spinCount="100000" sheet="1" formatColumns="0" formatRows="0" selectLockedCells="1"/>
  <mergeCells count="10">
    <mergeCell ref="R8:S8"/>
    <mergeCell ref="A10:D11"/>
    <mergeCell ref="F12:Q12"/>
    <mergeCell ref="R12:S13"/>
    <mergeCell ref="F13:G13"/>
    <mergeCell ref="H13:I13"/>
    <mergeCell ref="J13:K13"/>
    <mergeCell ref="L13:M13"/>
    <mergeCell ref="N13:O13"/>
    <mergeCell ref="P13:Q13"/>
  </mergeCells>
  <printOptions horizontalCentered="1"/>
  <pageMargins left="0.23611111111111099" right="0.23611111111111099" top="0.196527777777778" bottom="0.196527777777778" header="0.511811023622047" footer="0"/>
  <pageSetup paperSize="9" fitToHeight="0" orientation="landscape" horizontalDpi="300" verticalDpi="300"/>
  <headerFooter>
    <oddFooter>&amp;LItens de Despesas do Projeto&amp;R&amp;N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a unidade de medida da despesa." xr:uid="{00000000-0002-0000-0100-000000000000}">
          <x14:formula1>
            <xm:f>'Unidades de medida'!$A$2:$A$16</xm:f>
          </x14:formula1>
          <x14:formula2>
            <xm:f>0</xm:f>
          </x14:formula2>
          <xm:sqref>D15:D75</xm:sqref>
        </x14:dataValidation>
        <x14:dataValidation type="list" allowBlank="1" showInputMessage="1" showErrorMessage="1" prompt="Digite o código da rubrica._x000a_" xr:uid="{00000000-0002-0000-0100-000001000000}">
          <x14:formula1>
            <xm:f>'4. Descrição das Rubricas'!$A$2:$A$10</xm:f>
          </x14:formula1>
          <x14:formula2>
            <xm:f>0</xm:f>
          </x14:formula2>
          <xm:sqref>A15:A75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6"/>
  <sheetViews>
    <sheetView showGridLines="0" tabSelected="1" zoomScale="90" zoomScaleNormal="90" workbookViewId="0">
      <pane ySplit="14" topLeftCell="A20" activePane="bottomLeft" state="frozen"/>
      <selection pane="bottomLeft" activeCell="P15" sqref="P15"/>
    </sheetView>
  </sheetViews>
  <sheetFormatPr defaultColWidth="9" defaultRowHeight="12.75" customHeight="1"/>
  <cols>
    <col min="1" max="1" width="11.28515625" customWidth="1"/>
    <col min="2" max="2" width="48.5703125" style="14" customWidth="1"/>
    <col min="3" max="3" width="45.7109375" style="14" customWidth="1"/>
    <col min="4" max="4" width="21.42578125" customWidth="1"/>
    <col min="5" max="5" width="16" style="14" customWidth="1"/>
    <col min="6" max="6" width="6" style="15" customWidth="1"/>
    <col min="7" max="7" width="13.5703125" style="15" customWidth="1"/>
    <col min="8" max="8" width="6" style="15" customWidth="1"/>
    <col min="9" max="9" width="13.5703125" style="15" customWidth="1"/>
    <col min="10" max="10" width="4.7109375" style="15" customWidth="1"/>
    <col min="11" max="11" width="13.7109375" style="15" customWidth="1"/>
    <col min="12" max="12" width="4.7109375" style="15" customWidth="1"/>
    <col min="13" max="13" width="13.5703125" style="15" customWidth="1"/>
    <col min="14" max="14" width="4.7109375" style="15" customWidth="1"/>
    <col min="15" max="15" width="13.7109375" style="15" customWidth="1"/>
    <col min="16" max="16" width="4.7109375" style="15" customWidth="1"/>
    <col min="17" max="17" width="13.7109375" style="15" customWidth="1"/>
    <col min="18" max="19" width="15.7109375" customWidth="1"/>
  </cols>
  <sheetData>
    <row r="1" spans="1:19" s="19" customFormat="1" ht="13.9">
      <c r="A1" s="16" t="str">
        <f>CONCATENATE("Entidade Proponente: ",'1.Parâmetros'!B9," - Reg. na SAS: ",'1.Parâmetros'!B14)</f>
        <v xml:space="preserve">Entidade Proponente:  - Reg. na SAS: </v>
      </c>
      <c r="B1" s="17"/>
      <c r="C1" s="18"/>
      <c r="E1" s="20"/>
      <c r="F1" s="21"/>
      <c r="G1" s="22"/>
      <c r="H1" s="21"/>
      <c r="I1" s="23"/>
      <c r="J1" s="24"/>
      <c r="K1" s="18"/>
      <c r="L1" s="18"/>
      <c r="M1" s="18"/>
      <c r="N1" s="18"/>
      <c r="O1" s="18"/>
      <c r="P1" s="18"/>
      <c r="Q1" s="18"/>
    </row>
    <row r="2" spans="1:19" s="19" customFormat="1" ht="13.9">
      <c r="A2" s="16" t="str">
        <f>CONCATENATE("Nome do Projeto: ",'1.Parâmetros'!B10)</f>
        <v xml:space="preserve">Nome do Projeto: </v>
      </c>
      <c r="B2" s="17"/>
      <c r="C2" s="25"/>
      <c r="D2" s="26"/>
      <c r="E2" s="20"/>
      <c r="F2" s="27"/>
      <c r="G2" s="27"/>
      <c r="H2" s="27"/>
      <c r="I2" s="27"/>
      <c r="J2" s="24"/>
      <c r="K2" s="28"/>
      <c r="L2" s="18"/>
      <c r="M2" s="18"/>
      <c r="N2" s="18"/>
      <c r="O2" s="18"/>
      <c r="P2" s="18"/>
      <c r="Q2" s="18"/>
    </row>
    <row r="3" spans="1:19" s="19" customFormat="1" ht="13.9">
      <c r="A3" s="16" t="str">
        <f>CONCATENATE("Responsável Técnico: ",'1.Parâmetros'!B11," / Fone(s): ",'1.Parâmetros'!B12)</f>
        <v xml:space="preserve">Responsável Técnico:  / Fone(s): </v>
      </c>
      <c r="B3" s="17"/>
      <c r="C3" s="18"/>
      <c r="E3" s="20"/>
      <c r="F3" s="21"/>
      <c r="G3" s="22"/>
      <c r="H3" s="21"/>
      <c r="I3" s="23"/>
      <c r="J3" s="24"/>
      <c r="K3" s="28"/>
      <c r="L3" s="18"/>
      <c r="M3" s="18"/>
      <c r="N3" s="18"/>
      <c r="O3" s="18"/>
      <c r="P3" s="29"/>
      <c r="Q3" s="18"/>
    </row>
    <row r="4" spans="1:19" s="19" customFormat="1" ht="13.9">
      <c r="A4" s="16" t="str">
        <f>CONCATENATE("Responsável Legal da Entidade: ",'1.Parâmetros'!B13)</f>
        <v xml:space="preserve">Responsável Legal da Entidade: </v>
      </c>
      <c r="B4" s="17"/>
      <c r="C4" s="18"/>
      <c r="E4" s="20"/>
      <c r="F4" s="21"/>
      <c r="G4" s="22"/>
      <c r="H4" s="21"/>
      <c r="I4" s="23"/>
      <c r="J4" s="24"/>
      <c r="K4" s="28"/>
      <c r="L4" s="18"/>
      <c r="M4" s="18"/>
      <c r="N4" s="18"/>
      <c r="O4" s="18"/>
      <c r="P4" s="29"/>
      <c r="Q4" s="18"/>
    </row>
    <row r="5" spans="1:19" s="19" customFormat="1" ht="13.9">
      <c r="A5" s="16" t="str">
        <f>CONCATENATE("Nome do Contador: ",'1.Parâmetros'!B16, " Nº CRC Contador: ",'1.Parâmetros'!B17)</f>
        <v xml:space="preserve">Nome do Contador:  Nº CRC Contador: </v>
      </c>
      <c r="B5" s="17"/>
      <c r="C5" s="18"/>
      <c r="E5" s="20"/>
      <c r="F5" s="21"/>
      <c r="G5" s="22"/>
      <c r="H5" s="21"/>
      <c r="I5" s="23"/>
      <c r="J5" s="24"/>
      <c r="K5" s="28"/>
      <c r="L5" s="18"/>
      <c r="M5" s="18"/>
      <c r="N5" s="18"/>
      <c r="O5" s="18"/>
      <c r="P5" s="29"/>
      <c r="Q5" s="18"/>
    </row>
    <row r="6" spans="1:19" s="19" customFormat="1" ht="13.9">
      <c r="A6" s="26"/>
      <c r="B6" s="30"/>
      <c r="C6" s="18"/>
      <c r="E6" s="20"/>
      <c r="F6" s="21"/>
      <c r="G6" s="22"/>
      <c r="H6" s="21"/>
      <c r="I6" s="23"/>
      <c r="J6" s="24"/>
      <c r="K6" s="28"/>
      <c r="L6" s="18"/>
      <c r="M6" s="18"/>
      <c r="N6" s="18"/>
      <c r="O6" s="18"/>
      <c r="P6" s="29"/>
      <c r="Q6" s="18"/>
    </row>
    <row r="7" spans="1:19" s="19" customFormat="1" ht="19.5" customHeight="1">
      <c r="A7" s="26"/>
      <c r="B7" s="30"/>
      <c r="C7" s="18"/>
      <c r="E7" s="20"/>
      <c r="F7" s="21"/>
      <c r="G7" s="22"/>
      <c r="H7" s="21"/>
      <c r="I7" s="23"/>
      <c r="J7" s="24"/>
      <c r="K7" s="28"/>
      <c r="L7" s="18"/>
      <c r="M7" s="18"/>
      <c r="N7" s="18"/>
      <c r="O7" s="18"/>
      <c r="P7" s="29"/>
      <c r="S7" s="31"/>
    </row>
    <row r="8" spans="1:19" ht="19.5" customHeight="1">
      <c r="A8" s="32" t="s">
        <v>36</v>
      </c>
      <c r="B8" s="33"/>
      <c r="C8" s="15"/>
      <c r="F8" s="34"/>
      <c r="G8" s="35"/>
      <c r="H8" s="34"/>
      <c r="I8" s="36"/>
      <c r="J8" s="37"/>
      <c r="K8" s="38"/>
      <c r="M8" s="39" t="str">
        <f>IF('1.Parâmetros'!$B$19="M","MENSAL",IF('1.Parâmetros'!$B$19="Q","QUINZENAL",IF('1.Parâmetros'!$B$19="S","SEMANAL","")))</f>
        <v>MENSAL</v>
      </c>
      <c r="R8" s="253" t="s">
        <v>37</v>
      </c>
      <c r="S8" s="253"/>
    </row>
    <row r="9" spans="1:19" s="40" customFormat="1" ht="19.5" customHeight="1">
      <c r="B9" s="41"/>
      <c r="C9" s="41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S9" s="43">
        <f>SUM(S15:S75)</f>
        <v>0</v>
      </c>
    </row>
    <row r="10" spans="1:19" s="40" customFormat="1" ht="19.5" customHeight="1">
      <c r="A10" s="254" t="s">
        <v>24</v>
      </c>
      <c r="B10" s="254"/>
      <c r="C10" s="254"/>
      <c r="D10" s="254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4"/>
      <c r="S10" s="44"/>
    </row>
    <row r="11" spans="1:19" ht="22.5" customHeight="1">
      <c r="A11" s="254"/>
      <c r="B11" s="254"/>
      <c r="C11" s="254"/>
      <c r="D11" s="254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7"/>
      <c r="P11" s="46"/>
      <c r="Q11" s="47"/>
      <c r="R11" s="48"/>
      <c r="S11" s="48"/>
    </row>
    <row r="12" spans="1:19" ht="18" customHeight="1">
      <c r="F12" s="255" t="s">
        <v>25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6"/>
      <c r="S12" s="256"/>
    </row>
    <row r="13" spans="1:19" s="49" customFormat="1" ht="18" customHeight="1">
      <c r="A13"/>
      <c r="B13" s="14"/>
      <c r="C13" s="14"/>
      <c r="D13"/>
      <c r="E13" s="14"/>
      <c r="F13" s="257">
        <v>7</v>
      </c>
      <c r="G13" s="257"/>
      <c r="H13" s="257">
        <v>8</v>
      </c>
      <c r="I13" s="257"/>
      <c r="J13" s="257">
        <v>9</v>
      </c>
      <c r="K13" s="257"/>
      <c r="L13" s="257">
        <v>10</v>
      </c>
      <c r="M13" s="257"/>
      <c r="N13" s="257">
        <v>11</v>
      </c>
      <c r="O13" s="257"/>
      <c r="P13" s="257">
        <v>12</v>
      </c>
      <c r="Q13" s="257"/>
      <c r="R13" s="256"/>
      <c r="S13" s="256"/>
    </row>
    <row r="14" spans="1:19" s="49" customFormat="1" ht="23.85">
      <c r="A14" s="50" t="s">
        <v>26</v>
      </c>
      <c r="B14" s="50" t="s">
        <v>27</v>
      </c>
      <c r="C14" s="51" t="s">
        <v>28</v>
      </c>
      <c r="D14" s="52" t="s">
        <v>29</v>
      </c>
      <c r="E14" s="53" t="s">
        <v>30</v>
      </c>
      <c r="F14" s="54" t="s">
        <v>31</v>
      </c>
      <c r="G14" s="55" t="s">
        <v>32</v>
      </c>
      <c r="H14" s="54" t="s">
        <v>31</v>
      </c>
      <c r="I14" s="55" t="s">
        <v>32</v>
      </c>
      <c r="J14" s="54" t="s">
        <v>31</v>
      </c>
      <c r="K14" s="55" t="s">
        <v>32</v>
      </c>
      <c r="L14" s="54" t="s">
        <v>31</v>
      </c>
      <c r="M14" s="55" t="s">
        <v>33</v>
      </c>
      <c r="N14" s="54" t="s">
        <v>31</v>
      </c>
      <c r="O14" s="55" t="s">
        <v>32</v>
      </c>
      <c r="P14" s="54" t="s">
        <v>31</v>
      </c>
      <c r="Q14" s="55" t="s">
        <v>32</v>
      </c>
      <c r="R14" s="56" t="s">
        <v>34</v>
      </c>
      <c r="S14" s="56" t="s">
        <v>35</v>
      </c>
    </row>
    <row r="15" spans="1:19" s="68" customFormat="1">
      <c r="A15" s="117" t="str">
        <f>IF(ISBLANK('2.Necessidades - 1º Semestre'!A15), "", '2.Necessidades - 1º Semestre'!A15)</f>
        <v/>
      </c>
      <c r="B15" s="59" t="str">
        <f>'2.Necessidades - 1º Semestre'!B15</f>
        <v/>
      </c>
      <c r="C15" s="118" t="str">
        <f>IF(ISBLANK('2.Necessidades - 1º Semestre'!C15), "", '2.Necessidades - 1º Semestre'!C15)</f>
        <v/>
      </c>
      <c r="D15" s="119" t="str">
        <f>IF(ISBLANK('2.Necessidades - 1º Semestre'!D15), "", '2.Necessidades - 1º Semestre'!D15)</f>
        <v/>
      </c>
      <c r="E15" s="120" t="str">
        <f>IF(ISBLANK('2.Necessidades - 1º Semestre'!E15), "", '2.Necessidades - 1º Semestre'!E15)</f>
        <v/>
      </c>
      <c r="F15" s="63"/>
      <c r="G15" s="64" t="str">
        <f>IFERROR($E15*F15,"")</f>
        <v/>
      </c>
      <c r="H15" s="63"/>
      <c r="I15" s="64" t="str">
        <f>IFERROR($E15*H15,"")</f>
        <v/>
      </c>
      <c r="J15" s="63"/>
      <c r="K15" s="64" t="str">
        <f>IFERROR($E15*J15,"")</f>
        <v/>
      </c>
      <c r="L15" s="63"/>
      <c r="M15" s="64" t="str">
        <f>IFERROR($E15*L15,"")</f>
        <v/>
      </c>
      <c r="N15" s="63"/>
      <c r="O15" s="64" t="str">
        <f>IFERROR($E15*N15,"")</f>
        <v/>
      </c>
      <c r="P15" s="65"/>
      <c r="Q15" s="66" t="str">
        <f>IFERROR($E15*P15,"")</f>
        <v/>
      </c>
      <c r="R15" s="67">
        <f>F15+H15+J15+L15+N15+P15</f>
        <v>0</v>
      </c>
      <c r="S15" s="64" t="str">
        <f>IFERROR(G15+I15+K15+M15+O15+Q15,"")</f>
        <v/>
      </c>
    </row>
    <row r="16" spans="1:19" s="68" customFormat="1">
      <c r="A16" s="121" t="str">
        <f>IF(ISBLANK('2.Necessidades - 1º Semestre'!A16), "", '2.Necessidades - 1º Semestre'!A16)</f>
        <v/>
      </c>
      <c r="B16" s="70" t="str">
        <f>'2.Necessidades - 1º Semestre'!B16</f>
        <v/>
      </c>
      <c r="C16" s="122" t="str">
        <f>IF(ISBLANK('2.Necessidades - 1º Semestre'!C16), "", '2.Necessidades - 1º Semestre'!C16)</f>
        <v/>
      </c>
      <c r="D16" s="123" t="str">
        <f>IF(ISBLANK('2.Necessidades - 1º Semestre'!D16), "", '2.Necessidades - 1º Semestre'!D16)</f>
        <v/>
      </c>
      <c r="E16" s="124" t="str">
        <f>IF(ISBLANK('2.Necessidades - 1º Semestre'!E16), "", '2.Necessidades - 1º Semestre'!E16)</f>
        <v/>
      </c>
      <c r="F16" s="74"/>
      <c r="G16" s="75" t="str">
        <f>IFERROR($E16*F16,"")</f>
        <v/>
      </c>
      <c r="H16" s="74"/>
      <c r="I16" s="125" t="str">
        <f>IFERROR($E16*H16,"")</f>
        <v/>
      </c>
      <c r="J16" s="74"/>
      <c r="K16" s="125" t="str">
        <f>IFERROR($E16*J16,"")</f>
        <v/>
      </c>
      <c r="L16" s="74"/>
      <c r="M16" s="125" t="str">
        <f>IFERROR($E16*L16,"")</f>
        <v/>
      </c>
      <c r="N16" s="74"/>
      <c r="O16" s="125" t="str">
        <f>IFERROR($E16*N16,"")</f>
        <v/>
      </c>
      <c r="P16" s="76"/>
      <c r="Q16" s="126" t="str">
        <f>IFERROR($E16*P16,"")</f>
        <v/>
      </c>
      <c r="R16" s="78">
        <f>F16+H16+J16+L16+N16+P16</f>
        <v>0</v>
      </c>
      <c r="S16" s="125" t="str">
        <f>IFERROR(G16+I16+K16+M16+O16+Q16,"")</f>
        <v/>
      </c>
    </row>
    <row r="17" spans="1:19" s="68" customFormat="1">
      <c r="A17" s="117" t="str">
        <f>IF(ISBLANK('2.Necessidades - 1º Semestre'!A17), "", '2.Necessidades - 1º Semestre'!A17)</f>
        <v/>
      </c>
      <c r="B17" s="59" t="str">
        <f>'2.Necessidades - 1º Semestre'!B17</f>
        <v/>
      </c>
      <c r="C17" s="127" t="str">
        <f>IF(ISBLANK('2.Necessidades - 1º Semestre'!C17), "", '2.Necessidades - 1º Semestre'!C17)</f>
        <v/>
      </c>
      <c r="D17" s="119" t="str">
        <f>IF(ISBLANK('2.Necessidades - 1º Semestre'!D17), "", '2.Necessidades - 1º Semestre'!D17)</f>
        <v/>
      </c>
      <c r="E17" s="128" t="str">
        <f>IF(ISBLANK('2.Necessidades - 1º Semestre'!E17), "", '2.Necessidades - 1º Semestre'!E17)</f>
        <v/>
      </c>
      <c r="F17" s="84"/>
      <c r="G17" s="85" t="str">
        <f>IFERROR($E17*F17,"")</f>
        <v/>
      </c>
      <c r="H17" s="84"/>
      <c r="I17" s="64" t="str">
        <f>IFERROR($E17*H17,"")</f>
        <v/>
      </c>
      <c r="J17" s="84"/>
      <c r="K17" s="64" t="str">
        <f>IFERROR($E17*J17,"")</f>
        <v/>
      </c>
      <c r="L17" s="84"/>
      <c r="M17" s="64" t="str">
        <f>IFERROR($E17*L17,"")</f>
        <v/>
      </c>
      <c r="N17" s="84"/>
      <c r="O17" s="64" t="str">
        <f>IFERROR($E17*N17,"")</f>
        <v/>
      </c>
      <c r="P17" s="86"/>
      <c r="Q17" s="66" t="str">
        <f>IFERROR($E17*P17,"")</f>
        <v/>
      </c>
      <c r="R17" s="88">
        <f>F17+H17+J17+L17+N17+P17</f>
        <v>0</v>
      </c>
      <c r="S17" s="64" t="str">
        <f>IFERROR(G17+I17+K17+M17+O17+Q17,"")</f>
        <v/>
      </c>
    </row>
    <row r="18" spans="1:19" s="68" customFormat="1">
      <c r="A18" s="121" t="str">
        <f>IF(ISBLANK('2.Necessidades - 1º Semestre'!A18), "", '2.Necessidades - 1º Semestre'!A18)</f>
        <v/>
      </c>
      <c r="B18" s="70" t="str">
        <f>'2.Necessidades - 1º Semestre'!B18</f>
        <v/>
      </c>
      <c r="C18" s="129" t="str">
        <f>IF(ISBLANK('2.Necessidades - 1º Semestre'!C18), "", '2.Necessidades - 1º Semestre'!C18)</f>
        <v/>
      </c>
      <c r="D18" s="123" t="str">
        <f>IF(ISBLANK('2.Necessidades - 1º Semestre'!D18), "", '2.Necessidades - 1º Semestre'!D18)</f>
        <v/>
      </c>
      <c r="E18" s="124" t="str">
        <f>IF(ISBLANK('2.Necessidades - 1º Semestre'!E18), "", '2.Necessidades - 1º Semestre'!E18)</f>
        <v/>
      </c>
      <c r="F18" s="74"/>
      <c r="G18" s="75" t="str">
        <f>IFERROR($E18*F18,"")</f>
        <v/>
      </c>
      <c r="H18" s="74"/>
      <c r="I18" s="125" t="str">
        <f>IFERROR($E18*H18,"")</f>
        <v/>
      </c>
      <c r="J18" s="74"/>
      <c r="K18" s="125" t="str">
        <f>IFERROR($E18*J18,"")</f>
        <v/>
      </c>
      <c r="L18" s="74"/>
      <c r="M18" s="125" t="str">
        <f>IFERROR($E18*L18,"")</f>
        <v/>
      </c>
      <c r="N18" s="74"/>
      <c r="O18" s="125" t="str">
        <f>IFERROR($E18*N18,"")</f>
        <v/>
      </c>
      <c r="P18" s="76"/>
      <c r="Q18" s="126" t="str">
        <f>IFERROR($E18*P18,"")</f>
        <v/>
      </c>
      <c r="R18" s="78">
        <f>F18+H18+J18+L18+N18+P18</f>
        <v>0</v>
      </c>
      <c r="S18" s="125" t="str">
        <f>IFERROR(G18+I18+K18+M18+O18+Q18,"")</f>
        <v/>
      </c>
    </row>
    <row r="19" spans="1:19" s="68" customFormat="1">
      <c r="A19" s="117" t="str">
        <f>IF(ISBLANK('2.Necessidades - 1º Semestre'!A19), "", '2.Necessidades - 1º Semestre'!A19)</f>
        <v/>
      </c>
      <c r="B19" s="59" t="str">
        <f>'2.Necessidades - 1º Semestre'!B19</f>
        <v/>
      </c>
      <c r="C19" s="130" t="str">
        <f>IF(ISBLANK('2.Necessidades - 1º Semestre'!C19), "", '2.Necessidades - 1º Semestre'!C19)</f>
        <v/>
      </c>
      <c r="D19" s="119" t="str">
        <f>IF(ISBLANK('2.Necessidades - 1º Semestre'!D19), "", '2.Necessidades - 1º Semestre'!D19)</f>
        <v/>
      </c>
      <c r="E19" s="120" t="str">
        <f>IF(ISBLANK('2.Necessidades - 1º Semestre'!E19), "", '2.Necessidades - 1º Semestre'!E19)</f>
        <v/>
      </c>
      <c r="F19" s="84"/>
      <c r="G19" s="85" t="str">
        <f>IFERROR($E19*F19,"")</f>
        <v/>
      </c>
      <c r="H19" s="84"/>
      <c r="I19" s="64" t="str">
        <f>IFERROR($E19*H19,"")</f>
        <v/>
      </c>
      <c r="J19" s="84"/>
      <c r="K19" s="64" t="str">
        <f>IFERROR($E19*J19,"")</f>
        <v/>
      </c>
      <c r="L19" s="84"/>
      <c r="M19" s="64" t="str">
        <f>IFERROR($E19*L19,"")</f>
        <v/>
      </c>
      <c r="N19" s="84"/>
      <c r="O19" s="64" t="str">
        <f>IFERROR($E19*N19,"")</f>
        <v/>
      </c>
      <c r="P19" s="86"/>
      <c r="Q19" s="66" t="str">
        <f>IFERROR($E19*P19,"")</f>
        <v/>
      </c>
      <c r="R19" s="88">
        <f>F19+H19+J19+L19+N19+P19</f>
        <v>0</v>
      </c>
      <c r="S19" s="64" t="str">
        <f>IFERROR(G19+I19+K19+M19+O19+Q19,"")</f>
        <v/>
      </c>
    </row>
    <row r="20" spans="1:19" s="68" customFormat="1">
      <c r="A20" s="121" t="str">
        <f>IF(ISBLANK('2.Necessidades - 1º Semestre'!A20), "", '2.Necessidades - 1º Semestre'!A20)</f>
        <v/>
      </c>
      <c r="B20" s="70" t="str">
        <f>'2.Necessidades - 1º Semestre'!B20</f>
        <v/>
      </c>
      <c r="C20" s="129" t="str">
        <f>IF(ISBLANK('2.Necessidades - 1º Semestre'!C20), "", '2.Necessidades - 1º Semestre'!C20)</f>
        <v/>
      </c>
      <c r="D20" s="123" t="str">
        <f>IF(ISBLANK('2.Necessidades - 1º Semestre'!D20), "", '2.Necessidades - 1º Semestre'!D20)</f>
        <v/>
      </c>
      <c r="E20" s="124" t="str">
        <f>IF(ISBLANK('2.Necessidades - 1º Semestre'!E20), "", '2.Necessidades - 1º Semestre'!E20)</f>
        <v/>
      </c>
      <c r="F20" s="74"/>
      <c r="G20" s="75" t="str">
        <f>IFERROR($E20*F20,"")</f>
        <v/>
      </c>
      <c r="H20" s="74"/>
      <c r="I20" s="125" t="str">
        <f>IFERROR($E20*H20,"")</f>
        <v/>
      </c>
      <c r="J20" s="74"/>
      <c r="K20" s="125" t="str">
        <f>IFERROR($E20*J20,"")</f>
        <v/>
      </c>
      <c r="L20" s="74"/>
      <c r="M20" s="125" t="str">
        <f>IFERROR($E20*L20,"")</f>
        <v/>
      </c>
      <c r="N20" s="74"/>
      <c r="O20" s="125" t="str">
        <f>IFERROR($E20*N20,"")</f>
        <v/>
      </c>
      <c r="P20" s="76"/>
      <c r="Q20" s="126" t="str">
        <f>IFERROR($E20*P20,"")</f>
        <v/>
      </c>
      <c r="R20" s="78">
        <f>F20+H20+J20+L20+N20+P20</f>
        <v>0</v>
      </c>
      <c r="S20" s="125" t="str">
        <f>IFERROR(G20+I20+K20+M20+O20+Q20,"")</f>
        <v/>
      </c>
    </row>
    <row r="21" spans="1:19" s="68" customFormat="1">
      <c r="A21" s="117" t="str">
        <f>IF(ISBLANK('2.Necessidades - 1º Semestre'!A21), "", '2.Necessidades - 1º Semestre'!A21)</f>
        <v/>
      </c>
      <c r="B21" s="59" t="str">
        <f>'2.Necessidades - 1º Semestre'!B21</f>
        <v/>
      </c>
      <c r="C21" s="130" t="str">
        <f>IF(ISBLANK('2.Necessidades - 1º Semestre'!C21), "", '2.Necessidades - 1º Semestre'!C21)</f>
        <v/>
      </c>
      <c r="D21" s="119" t="str">
        <f>IF(ISBLANK('2.Necessidades - 1º Semestre'!D21), "", '2.Necessidades - 1º Semestre'!D21)</f>
        <v/>
      </c>
      <c r="E21" s="120" t="str">
        <f>IF(ISBLANK('2.Necessidades - 1º Semestre'!E21), "", '2.Necessidades - 1º Semestre'!E21)</f>
        <v/>
      </c>
      <c r="F21" s="84"/>
      <c r="G21" s="85" t="str">
        <f>IFERROR($E21*F21,"")</f>
        <v/>
      </c>
      <c r="H21" s="84"/>
      <c r="I21" s="64" t="str">
        <f>IFERROR($E21*H21,"")</f>
        <v/>
      </c>
      <c r="J21" s="84"/>
      <c r="K21" s="64" t="str">
        <f>IFERROR($E21*J21,"")</f>
        <v/>
      </c>
      <c r="L21" s="84"/>
      <c r="M21" s="64" t="str">
        <f>IFERROR($E21*L21,"")</f>
        <v/>
      </c>
      <c r="N21" s="84"/>
      <c r="O21" s="64" t="str">
        <f>IFERROR($E21*N21,"")</f>
        <v/>
      </c>
      <c r="P21" s="86"/>
      <c r="Q21" s="66" t="str">
        <f>IFERROR($E21*P21,"")</f>
        <v/>
      </c>
      <c r="R21" s="88">
        <f>F21+H21+J21+L21+N21+P21</f>
        <v>0</v>
      </c>
      <c r="S21" s="64" t="str">
        <f>IFERROR(G21+I21+K21+M21+O21+Q21,"")</f>
        <v/>
      </c>
    </row>
    <row r="22" spans="1:19" s="68" customFormat="1">
      <c r="A22" s="121" t="str">
        <f>IF(ISBLANK('2.Necessidades - 1º Semestre'!A22), "", '2.Necessidades - 1º Semestre'!A22)</f>
        <v/>
      </c>
      <c r="B22" s="70" t="str">
        <f>'2.Necessidades - 1º Semestre'!B22</f>
        <v/>
      </c>
      <c r="C22" s="129" t="str">
        <f>IF(ISBLANK('2.Necessidades - 1º Semestre'!C22), "", '2.Necessidades - 1º Semestre'!C22)</f>
        <v/>
      </c>
      <c r="D22" s="123" t="str">
        <f>IF(ISBLANK('2.Necessidades - 1º Semestre'!D22), "", '2.Necessidades - 1º Semestre'!D22)</f>
        <v/>
      </c>
      <c r="E22" s="124" t="str">
        <f>IF(ISBLANK('2.Necessidades - 1º Semestre'!E22), "", '2.Necessidades - 1º Semestre'!E22)</f>
        <v/>
      </c>
      <c r="F22" s="74"/>
      <c r="G22" s="75" t="str">
        <f>IFERROR($E22*F22,"")</f>
        <v/>
      </c>
      <c r="H22" s="74"/>
      <c r="I22" s="125" t="str">
        <f>IFERROR($E22*H22,"")</f>
        <v/>
      </c>
      <c r="J22" s="74"/>
      <c r="K22" s="125" t="str">
        <f>IFERROR($E22*J22,"")</f>
        <v/>
      </c>
      <c r="L22" s="74"/>
      <c r="M22" s="125" t="str">
        <f>IFERROR($E22*L22,"")</f>
        <v/>
      </c>
      <c r="N22" s="74"/>
      <c r="O22" s="125" t="str">
        <f>IFERROR($E22*N22,"")</f>
        <v/>
      </c>
      <c r="P22" s="76"/>
      <c r="Q22" s="126" t="str">
        <f>IFERROR($E22*P22,"")</f>
        <v/>
      </c>
      <c r="R22" s="78">
        <f>F22+H22+J22+L22+N22+P22</f>
        <v>0</v>
      </c>
      <c r="S22" s="125" t="str">
        <f>IFERROR(G22+I22+K22+M22+O22+Q22,"")</f>
        <v/>
      </c>
    </row>
    <row r="23" spans="1:19" s="68" customFormat="1">
      <c r="A23" s="117" t="str">
        <f>IF(ISBLANK('2.Necessidades - 1º Semestre'!A23), "", '2.Necessidades - 1º Semestre'!A23)</f>
        <v/>
      </c>
      <c r="B23" s="59" t="str">
        <f>'2.Necessidades - 1º Semestre'!B23</f>
        <v/>
      </c>
      <c r="C23" s="130" t="str">
        <f>IF(ISBLANK('2.Necessidades - 1º Semestre'!C23), "", '2.Necessidades - 1º Semestre'!C23)</f>
        <v/>
      </c>
      <c r="D23" s="119" t="str">
        <f>IF(ISBLANK('2.Necessidades - 1º Semestre'!D23), "", '2.Necessidades - 1º Semestre'!D23)</f>
        <v/>
      </c>
      <c r="E23" s="120" t="str">
        <f>IF(ISBLANK('2.Necessidades - 1º Semestre'!E23), "", '2.Necessidades - 1º Semestre'!E23)</f>
        <v/>
      </c>
      <c r="F23" s="84"/>
      <c r="G23" s="85" t="str">
        <f>IFERROR($E23*F23,"")</f>
        <v/>
      </c>
      <c r="H23" s="84"/>
      <c r="I23" s="64" t="str">
        <f>IFERROR($E23*H23,"")</f>
        <v/>
      </c>
      <c r="J23" s="84"/>
      <c r="K23" s="64" t="str">
        <f>IFERROR($E23*J23,"")</f>
        <v/>
      </c>
      <c r="L23" s="84"/>
      <c r="M23" s="64" t="str">
        <f>IFERROR($E23*L23,"")</f>
        <v/>
      </c>
      <c r="N23" s="84"/>
      <c r="O23" s="64" t="str">
        <f>IFERROR($E23*N23,"")</f>
        <v/>
      </c>
      <c r="P23" s="86"/>
      <c r="Q23" s="66" t="str">
        <f>IFERROR($E23*P23,"")</f>
        <v/>
      </c>
      <c r="R23" s="88">
        <f>F23+H23+J23+L23+N23+P23</f>
        <v>0</v>
      </c>
      <c r="S23" s="64" t="str">
        <f>IFERROR(G23+I23+K23+M23+O23+Q23,"")</f>
        <v/>
      </c>
    </row>
    <row r="24" spans="1:19" s="68" customFormat="1">
      <c r="A24" s="121" t="str">
        <f>IF(ISBLANK('2.Necessidades - 1º Semestre'!A24), "", '2.Necessidades - 1º Semestre'!A24)</f>
        <v/>
      </c>
      <c r="B24" s="70" t="str">
        <f>'2.Necessidades - 1º Semestre'!B24</f>
        <v/>
      </c>
      <c r="C24" s="129" t="str">
        <f>IF(ISBLANK('2.Necessidades - 1º Semestre'!C24), "", '2.Necessidades - 1º Semestre'!C24)</f>
        <v/>
      </c>
      <c r="D24" s="123" t="str">
        <f>IF(ISBLANK('2.Necessidades - 1º Semestre'!D24), "", '2.Necessidades - 1º Semestre'!D24)</f>
        <v/>
      </c>
      <c r="E24" s="124" t="str">
        <f>IF(ISBLANK('2.Necessidades - 1º Semestre'!E24), "", '2.Necessidades - 1º Semestre'!E24)</f>
        <v/>
      </c>
      <c r="F24" s="74"/>
      <c r="G24" s="75" t="str">
        <f>IFERROR($E24*F24,"")</f>
        <v/>
      </c>
      <c r="H24" s="74"/>
      <c r="I24" s="125" t="str">
        <f>IFERROR($E24*H24,"")</f>
        <v/>
      </c>
      <c r="J24" s="74"/>
      <c r="K24" s="125" t="str">
        <f>IFERROR($E24*J24,"")</f>
        <v/>
      </c>
      <c r="L24" s="74"/>
      <c r="M24" s="125" t="str">
        <f>IFERROR($E24*L24,"")</f>
        <v/>
      </c>
      <c r="N24" s="74"/>
      <c r="O24" s="125" t="str">
        <f>IFERROR($E24*N24,"")</f>
        <v/>
      </c>
      <c r="P24" s="76"/>
      <c r="Q24" s="126" t="str">
        <f>IFERROR($E24*P24,"")</f>
        <v/>
      </c>
      <c r="R24" s="78">
        <f>F24+H24+J24+L24+N24+P24</f>
        <v>0</v>
      </c>
      <c r="S24" s="125" t="str">
        <f>IFERROR(G24+I24+K24+M24+O24+Q24,"")</f>
        <v/>
      </c>
    </row>
    <row r="25" spans="1:19" s="68" customFormat="1">
      <c r="A25" s="117" t="str">
        <f>IF(ISBLANK('2.Necessidades - 1º Semestre'!A25), "", '2.Necessidades - 1º Semestre'!A25)</f>
        <v/>
      </c>
      <c r="B25" s="59" t="str">
        <f>'2.Necessidades - 1º Semestre'!B25</f>
        <v/>
      </c>
      <c r="C25" s="130" t="str">
        <f>IF(ISBLANK('2.Necessidades - 1º Semestre'!C25), "", '2.Necessidades - 1º Semestre'!C25)</f>
        <v/>
      </c>
      <c r="D25" s="119" t="str">
        <f>IF(ISBLANK('2.Necessidades - 1º Semestre'!D25), "", '2.Necessidades - 1º Semestre'!D25)</f>
        <v/>
      </c>
      <c r="E25" s="120" t="str">
        <f>IF(ISBLANK('2.Necessidades - 1º Semestre'!E25), "", '2.Necessidades - 1º Semestre'!E25)</f>
        <v/>
      </c>
      <c r="F25" s="84"/>
      <c r="G25" s="85" t="str">
        <f>IFERROR($E25*F25,"")</f>
        <v/>
      </c>
      <c r="H25" s="84"/>
      <c r="I25" s="64" t="str">
        <f>IFERROR($E25*H25,"")</f>
        <v/>
      </c>
      <c r="J25" s="84"/>
      <c r="K25" s="64" t="str">
        <f>IFERROR($E25*J25,"")</f>
        <v/>
      </c>
      <c r="L25" s="84"/>
      <c r="M25" s="64" t="str">
        <f>IFERROR($E25*L25,"")</f>
        <v/>
      </c>
      <c r="N25" s="84"/>
      <c r="O25" s="64" t="str">
        <f>IFERROR($E25*N25,"")</f>
        <v/>
      </c>
      <c r="P25" s="86"/>
      <c r="Q25" s="66" t="str">
        <f>IFERROR($E25*P25,"")</f>
        <v/>
      </c>
      <c r="R25" s="88">
        <f>F25+H25+J25+L25+N25+P25</f>
        <v>0</v>
      </c>
      <c r="S25" s="64" t="str">
        <f>IFERROR(G25+I25+K25+M25+O25+Q25,"")</f>
        <v/>
      </c>
    </row>
    <row r="26" spans="1:19" s="68" customFormat="1">
      <c r="A26" s="121" t="str">
        <f>IF(ISBLANK('2.Necessidades - 1º Semestre'!A26), "", '2.Necessidades - 1º Semestre'!A26)</f>
        <v/>
      </c>
      <c r="B26" s="70" t="str">
        <f>'2.Necessidades - 1º Semestre'!B26</f>
        <v/>
      </c>
      <c r="C26" s="122" t="str">
        <f>IF(ISBLANK('2.Necessidades - 1º Semestre'!C26), "", '2.Necessidades - 1º Semestre'!C26)</f>
        <v/>
      </c>
      <c r="D26" s="123" t="str">
        <f>IF(ISBLANK('2.Necessidades - 1º Semestre'!D26), "", '2.Necessidades - 1º Semestre'!D26)</f>
        <v/>
      </c>
      <c r="E26" s="124" t="str">
        <f>IF(ISBLANK('2.Necessidades - 1º Semestre'!E26), "", '2.Necessidades - 1º Semestre'!E26)</f>
        <v/>
      </c>
      <c r="F26" s="74"/>
      <c r="G26" s="75" t="str">
        <f>IFERROR($E26*F26,"")</f>
        <v/>
      </c>
      <c r="H26" s="74"/>
      <c r="I26" s="125" t="str">
        <f>IFERROR($E26*H26,"")</f>
        <v/>
      </c>
      <c r="J26" s="74"/>
      <c r="K26" s="125" t="str">
        <f>IFERROR($E26*J26,"")</f>
        <v/>
      </c>
      <c r="L26" s="74"/>
      <c r="M26" s="125" t="str">
        <f>IFERROR($E26*L26,"")</f>
        <v/>
      </c>
      <c r="N26" s="74"/>
      <c r="O26" s="125" t="str">
        <f>IFERROR($E26*N26,"")</f>
        <v/>
      </c>
      <c r="P26" s="76"/>
      <c r="Q26" s="126" t="str">
        <f>IFERROR($E26*P26,"")</f>
        <v/>
      </c>
      <c r="R26" s="78">
        <f>F26+H26+J26+L26+N26+P26</f>
        <v>0</v>
      </c>
      <c r="S26" s="125" t="str">
        <f>IFERROR(G26+I26+K26+M26+O26+Q26,"")</f>
        <v/>
      </c>
    </row>
    <row r="27" spans="1:19" s="68" customFormat="1">
      <c r="A27" s="117" t="str">
        <f>IF(ISBLANK('2.Necessidades - 1º Semestre'!A27), "", '2.Necessidades - 1º Semestre'!A27)</f>
        <v/>
      </c>
      <c r="B27" s="59" t="str">
        <f>'2.Necessidades - 1º Semestre'!B27</f>
        <v/>
      </c>
      <c r="C27" s="130" t="str">
        <f>IF(ISBLANK('2.Necessidades - 1º Semestre'!C27), "", '2.Necessidades - 1º Semestre'!C27)</f>
        <v/>
      </c>
      <c r="D27" s="119" t="str">
        <f>IF(ISBLANK('2.Necessidades - 1º Semestre'!D27), "", '2.Necessidades - 1º Semestre'!D27)</f>
        <v/>
      </c>
      <c r="E27" s="120" t="str">
        <f>IF(ISBLANK('2.Necessidades - 1º Semestre'!E27), "", '2.Necessidades - 1º Semestre'!E27)</f>
        <v/>
      </c>
      <c r="F27" s="84"/>
      <c r="G27" s="85" t="str">
        <f>IFERROR($E27*F27,"")</f>
        <v/>
      </c>
      <c r="H27" s="84"/>
      <c r="I27" s="64" t="str">
        <f>IFERROR($E27*H27,"")</f>
        <v/>
      </c>
      <c r="J27" s="84"/>
      <c r="K27" s="64" t="str">
        <f>IFERROR($E27*J27,"")</f>
        <v/>
      </c>
      <c r="L27" s="84"/>
      <c r="M27" s="64" t="str">
        <f>IFERROR($E27*L27,"")</f>
        <v/>
      </c>
      <c r="N27" s="84"/>
      <c r="O27" s="64" t="str">
        <f>IFERROR($E27*N27,"")</f>
        <v/>
      </c>
      <c r="P27" s="86"/>
      <c r="Q27" s="66" t="str">
        <f>IFERROR($E27*P27,"")</f>
        <v/>
      </c>
      <c r="R27" s="88">
        <f>F27+H27+J27+L27+N27+P27</f>
        <v>0</v>
      </c>
      <c r="S27" s="64" t="str">
        <f>IFERROR(G27+I27+K27+M27+O27+Q27,"")</f>
        <v/>
      </c>
    </row>
    <row r="28" spans="1:19" s="68" customFormat="1">
      <c r="A28" s="121" t="str">
        <f>IF(ISBLANK('2.Necessidades - 1º Semestre'!A28), "", '2.Necessidades - 1º Semestre'!A28)</f>
        <v/>
      </c>
      <c r="B28" s="70" t="str">
        <f>'2.Necessidades - 1º Semestre'!B28</f>
        <v/>
      </c>
      <c r="C28" s="129" t="str">
        <f>IF(ISBLANK('2.Necessidades - 1º Semestre'!C28), "", '2.Necessidades - 1º Semestre'!C28)</f>
        <v/>
      </c>
      <c r="D28" s="123" t="str">
        <f>IF(ISBLANK('2.Necessidades - 1º Semestre'!D28), "", '2.Necessidades - 1º Semestre'!D28)</f>
        <v/>
      </c>
      <c r="E28" s="124" t="str">
        <f>IF(ISBLANK('2.Necessidades - 1º Semestre'!E28), "", '2.Necessidades - 1º Semestre'!E28)</f>
        <v/>
      </c>
      <c r="F28" s="74"/>
      <c r="G28" s="75" t="str">
        <f>IFERROR($E28*F28,"")</f>
        <v/>
      </c>
      <c r="H28" s="74"/>
      <c r="I28" s="125" t="str">
        <f>IFERROR($E28*H28,"")</f>
        <v/>
      </c>
      <c r="J28" s="74"/>
      <c r="K28" s="125" t="str">
        <f>IFERROR($E28*J28,"")</f>
        <v/>
      </c>
      <c r="L28" s="74"/>
      <c r="M28" s="125" t="str">
        <f>IFERROR($E28*L28,"")</f>
        <v/>
      </c>
      <c r="N28" s="74"/>
      <c r="O28" s="125" t="str">
        <f>IFERROR($E28*N28,"")</f>
        <v/>
      </c>
      <c r="P28" s="76"/>
      <c r="Q28" s="126" t="str">
        <f>IFERROR($E28*P28,"")</f>
        <v/>
      </c>
      <c r="R28" s="78">
        <f>F28+H28+J28+L28+N28+P28</f>
        <v>0</v>
      </c>
      <c r="S28" s="125" t="str">
        <f>IFERROR(G28+I28+K28+M28+O28+Q28,"")</f>
        <v/>
      </c>
    </row>
    <row r="29" spans="1:19" s="68" customFormat="1">
      <c r="A29" s="117" t="str">
        <f>IF(ISBLANK('2.Necessidades - 1º Semestre'!A29), "", '2.Necessidades - 1º Semestre'!A29)</f>
        <v/>
      </c>
      <c r="B29" s="59" t="str">
        <f>'2.Necessidades - 1º Semestre'!B29</f>
        <v/>
      </c>
      <c r="C29" s="130" t="str">
        <f>IF(ISBLANK('2.Necessidades - 1º Semestre'!C29), "", '2.Necessidades - 1º Semestre'!C29)</f>
        <v/>
      </c>
      <c r="D29" s="119" t="str">
        <f>IF(ISBLANK('2.Necessidades - 1º Semestre'!D29), "", '2.Necessidades - 1º Semestre'!D29)</f>
        <v/>
      </c>
      <c r="E29" s="120" t="str">
        <f>IF(ISBLANK('2.Necessidades - 1º Semestre'!E29), "", '2.Necessidades - 1º Semestre'!E29)</f>
        <v/>
      </c>
      <c r="F29" s="84"/>
      <c r="G29" s="85" t="str">
        <f>IFERROR($E29*F29,"")</f>
        <v/>
      </c>
      <c r="H29" s="84"/>
      <c r="I29" s="64" t="str">
        <f>IFERROR($E29*H29,"")</f>
        <v/>
      </c>
      <c r="J29" s="84"/>
      <c r="K29" s="64" t="str">
        <f>IFERROR($E29*J29,"")</f>
        <v/>
      </c>
      <c r="L29" s="84"/>
      <c r="M29" s="64" t="str">
        <f>IFERROR($E29*L29,"")</f>
        <v/>
      </c>
      <c r="N29" s="84"/>
      <c r="O29" s="64" t="str">
        <f>IFERROR($E29*N29,"")</f>
        <v/>
      </c>
      <c r="P29" s="86"/>
      <c r="Q29" s="66" t="str">
        <f>IFERROR($E29*P29,"")</f>
        <v/>
      </c>
      <c r="R29" s="88">
        <f>F29+H29+J29+L29+N29+P29</f>
        <v>0</v>
      </c>
      <c r="S29" s="64" t="str">
        <f>IFERROR(G29+I29+K29+M29+O29+Q29,"")</f>
        <v/>
      </c>
    </row>
    <row r="30" spans="1:19" s="68" customFormat="1">
      <c r="A30" s="121" t="str">
        <f>IF(ISBLANK('2.Necessidades - 1º Semestre'!A30), "", '2.Necessidades - 1º Semestre'!A30)</f>
        <v/>
      </c>
      <c r="B30" s="70" t="str">
        <f>'2.Necessidades - 1º Semestre'!B30</f>
        <v/>
      </c>
      <c r="C30" s="122" t="str">
        <f>IF(ISBLANK('2.Necessidades - 1º Semestre'!C30), "", '2.Necessidades - 1º Semestre'!C30)</f>
        <v/>
      </c>
      <c r="D30" s="123" t="str">
        <f>IF(ISBLANK('2.Necessidades - 1º Semestre'!D30), "", '2.Necessidades - 1º Semestre'!D30)</f>
        <v/>
      </c>
      <c r="E30" s="124" t="str">
        <f>IF(ISBLANK('2.Necessidades - 1º Semestre'!E30), "", '2.Necessidades - 1º Semestre'!E30)</f>
        <v/>
      </c>
      <c r="F30" s="74"/>
      <c r="G30" s="75" t="str">
        <f>IFERROR($E30*F30,"")</f>
        <v/>
      </c>
      <c r="H30" s="74"/>
      <c r="I30" s="125" t="str">
        <f>IFERROR($E30*H30,"")</f>
        <v/>
      </c>
      <c r="J30" s="74"/>
      <c r="K30" s="125" t="str">
        <f>IFERROR($E30*J30,"")</f>
        <v/>
      </c>
      <c r="L30" s="74"/>
      <c r="M30" s="125" t="str">
        <f>IFERROR($E30*L30,"")</f>
        <v/>
      </c>
      <c r="N30" s="74"/>
      <c r="O30" s="125" t="str">
        <f>IFERROR($E30*N30,"")</f>
        <v/>
      </c>
      <c r="P30" s="76"/>
      <c r="Q30" s="126" t="str">
        <f>IFERROR($E30*P30,"")</f>
        <v/>
      </c>
      <c r="R30" s="78">
        <f>F30+H30+J30+L30+N30+P30</f>
        <v>0</v>
      </c>
      <c r="S30" s="125" t="str">
        <f>IFERROR(G30+I30+K30+M30+O30+Q30,"")</f>
        <v/>
      </c>
    </row>
    <row r="31" spans="1:19" s="68" customFormat="1">
      <c r="A31" s="117" t="str">
        <f>IF(ISBLANK('2.Necessidades - 1º Semestre'!A31), "", '2.Necessidades - 1º Semestre'!A31)</f>
        <v/>
      </c>
      <c r="B31" s="59" t="str">
        <f>'2.Necessidades - 1º Semestre'!B31</f>
        <v/>
      </c>
      <c r="C31" s="130" t="str">
        <f>IF(ISBLANK('2.Necessidades - 1º Semestre'!C31), "", '2.Necessidades - 1º Semestre'!C31)</f>
        <v/>
      </c>
      <c r="D31" s="119" t="str">
        <f>IF(ISBLANK('2.Necessidades - 1º Semestre'!D31), "", '2.Necessidades - 1º Semestre'!D31)</f>
        <v/>
      </c>
      <c r="E31" s="120" t="str">
        <f>IF(ISBLANK('2.Necessidades - 1º Semestre'!E31), "", '2.Necessidades - 1º Semestre'!E31)</f>
        <v/>
      </c>
      <c r="F31" s="84"/>
      <c r="G31" s="85" t="str">
        <f>IFERROR($E31*F31,"")</f>
        <v/>
      </c>
      <c r="H31" s="84"/>
      <c r="I31" s="64" t="str">
        <f>IFERROR($E31*H31,"")</f>
        <v/>
      </c>
      <c r="J31" s="84"/>
      <c r="K31" s="64" t="str">
        <f>IFERROR($E31*J31,"")</f>
        <v/>
      </c>
      <c r="L31" s="84"/>
      <c r="M31" s="64" t="str">
        <f>IFERROR($E31*L31,"")</f>
        <v/>
      </c>
      <c r="N31" s="84"/>
      <c r="O31" s="64" t="str">
        <f>IFERROR($E31*N31,"")</f>
        <v/>
      </c>
      <c r="P31" s="86"/>
      <c r="Q31" s="66" t="str">
        <f>IFERROR($E31*P31,"")</f>
        <v/>
      </c>
      <c r="R31" s="88">
        <f>F31+H31+J31+L31+N31+P31</f>
        <v>0</v>
      </c>
      <c r="S31" s="64" t="str">
        <f>IFERROR(G31+I31+K31+M31+O31+Q31,"")</f>
        <v/>
      </c>
    </row>
    <row r="32" spans="1:19" s="68" customFormat="1">
      <c r="A32" s="121" t="str">
        <f>IF(ISBLANK('2.Necessidades - 1º Semestre'!A32), "", '2.Necessidades - 1º Semestre'!A32)</f>
        <v/>
      </c>
      <c r="B32" s="70" t="str">
        <f>'2.Necessidades - 1º Semestre'!B32</f>
        <v/>
      </c>
      <c r="C32" s="122" t="str">
        <f>IF(ISBLANK('2.Necessidades - 1º Semestre'!C32), "", '2.Necessidades - 1º Semestre'!C32)</f>
        <v/>
      </c>
      <c r="D32" s="123" t="str">
        <f>IF(ISBLANK('2.Necessidades - 1º Semestre'!D32), "", '2.Necessidades - 1º Semestre'!D32)</f>
        <v/>
      </c>
      <c r="E32" s="124" t="str">
        <f>IF(ISBLANK('2.Necessidades - 1º Semestre'!E32), "", '2.Necessidades - 1º Semestre'!E32)</f>
        <v/>
      </c>
      <c r="F32" s="74"/>
      <c r="G32" s="75" t="str">
        <f>IFERROR($E32*F32,"")</f>
        <v/>
      </c>
      <c r="H32" s="74"/>
      <c r="I32" s="125" t="str">
        <f>IFERROR($E32*H32,"")</f>
        <v/>
      </c>
      <c r="J32" s="74"/>
      <c r="K32" s="125" t="str">
        <f>IFERROR($E32*J32,"")</f>
        <v/>
      </c>
      <c r="L32" s="74"/>
      <c r="M32" s="125" t="str">
        <f>IFERROR($E32*L32,"")</f>
        <v/>
      </c>
      <c r="N32" s="74"/>
      <c r="O32" s="125" t="str">
        <f>IFERROR($E32*N32,"")</f>
        <v/>
      </c>
      <c r="P32" s="76"/>
      <c r="Q32" s="126" t="str">
        <f>IFERROR($E32*P32,"")</f>
        <v/>
      </c>
      <c r="R32" s="78">
        <f>F32+H32+J32+L32+N32+P32</f>
        <v>0</v>
      </c>
      <c r="S32" s="125" t="str">
        <f>IFERROR(G32+I32+K32+M32+O32+Q32,"")</f>
        <v/>
      </c>
    </row>
    <row r="33" spans="1:19" s="68" customFormat="1">
      <c r="A33" s="117" t="str">
        <f>IF(ISBLANK('2.Necessidades - 1º Semestre'!A33), "", '2.Necessidades - 1º Semestre'!A33)</f>
        <v/>
      </c>
      <c r="B33" s="59" t="str">
        <f>'2.Necessidades - 1º Semestre'!B33</f>
        <v/>
      </c>
      <c r="C33" s="118" t="str">
        <f>IF(ISBLANK('2.Necessidades - 1º Semestre'!C33), "", '2.Necessidades - 1º Semestre'!C33)</f>
        <v/>
      </c>
      <c r="D33" s="119" t="str">
        <f>IF(ISBLANK('2.Necessidades - 1º Semestre'!D33), "", '2.Necessidades - 1º Semestre'!D33)</f>
        <v/>
      </c>
      <c r="E33" s="120" t="str">
        <f>IF(ISBLANK('2.Necessidades - 1º Semestre'!E33), "", '2.Necessidades - 1º Semestre'!E33)</f>
        <v/>
      </c>
      <c r="F33" s="84"/>
      <c r="G33" s="85" t="str">
        <f>IFERROR($E33*F33,"")</f>
        <v/>
      </c>
      <c r="H33" s="84"/>
      <c r="I33" s="64" t="str">
        <f>IFERROR($E33*H33,"")</f>
        <v/>
      </c>
      <c r="J33" s="84"/>
      <c r="K33" s="64" t="str">
        <f>IFERROR($E33*J33,"")</f>
        <v/>
      </c>
      <c r="L33" s="84"/>
      <c r="M33" s="64" t="str">
        <f>IFERROR($E33*L33,"")</f>
        <v/>
      </c>
      <c r="N33" s="84"/>
      <c r="O33" s="64" t="str">
        <f>IFERROR($E33*N33,"")</f>
        <v/>
      </c>
      <c r="P33" s="86"/>
      <c r="Q33" s="66" t="str">
        <f>IFERROR($E33*P33,"")</f>
        <v/>
      </c>
      <c r="R33" s="88">
        <f>F33+H33+J33+L33+N33+P33</f>
        <v>0</v>
      </c>
      <c r="S33" s="64" t="str">
        <f>IFERROR(G33+I33+K33+M33+O33+Q33,"")</f>
        <v/>
      </c>
    </row>
    <row r="34" spans="1:19" s="68" customFormat="1">
      <c r="A34" s="121" t="str">
        <f>IF(ISBLANK('2.Necessidades - 1º Semestre'!A34), "", '2.Necessidades - 1º Semestre'!A34)</f>
        <v/>
      </c>
      <c r="B34" s="70" t="str">
        <f>'2.Necessidades - 1º Semestre'!B34</f>
        <v/>
      </c>
      <c r="C34" s="122" t="str">
        <f>IF(ISBLANK('2.Necessidades - 1º Semestre'!C34), "", '2.Necessidades - 1º Semestre'!C34)</f>
        <v/>
      </c>
      <c r="D34" s="123" t="str">
        <f>IF(ISBLANK('2.Necessidades - 1º Semestre'!D34), "", '2.Necessidades - 1º Semestre'!D34)</f>
        <v/>
      </c>
      <c r="E34" s="124" t="str">
        <f>IF(ISBLANK('2.Necessidades - 1º Semestre'!E34), "", '2.Necessidades - 1º Semestre'!E34)</f>
        <v/>
      </c>
      <c r="F34" s="74"/>
      <c r="G34" s="75" t="str">
        <f>IFERROR($E34*F34,"")</f>
        <v/>
      </c>
      <c r="H34" s="74"/>
      <c r="I34" s="125" t="str">
        <f>IFERROR($E34*H34,"")</f>
        <v/>
      </c>
      <c r="J34" s="74"/>
      <c r="K34" s="125" t="str">
        <f>IFERROR($E34*J34,"")</f>
        <v/>
      </c>
      <c r="L34" s="74"/>
      <c r="M34" s="125" t="str">
        <f>IFERROR($E34*L34,"")</f>
        <v/>
      </c>
      <c r="N34" s="74"/>
      <c r="O34" s="125" t="str">
        <f>IFERROR($E34*N34,"")</f>
        <v/>
      </c>
      <c r="P34" s="76"/>
      <c r="Q34" s="126" t="str">
        <f>IFERROR($E34*P34,"")</f>
        <v/>
      </c>
      <c r="R34" s="78">
        <f>F34+H34+J34+L34+N34+P34</f>
        <v>0</v>
      </c>
      <c r="S34" s="125" t="str">
        <f>IFERROR(G34+I34+K34+M34+O34+Q34,"")</f>
        <v/>
      </c>
    </row>
    <row r="35" spans="1:19" s="68" customFormat="1">
      <c r="A35" s="117" t="str">
        <f>IF(ISBLANK('2.Necessidades - 1º Semestre'!A35), "", '2.Necessidades - 1º Semestre'!A35)</f>
        <v/>
      </c>
      <c r="B35" s="59" t="str">
        <f>'2.Necessidades - 1º Semestre'!B35</f>
        <v/>
      </c>
      <c r="C35" s="130" t="str">
        <f>IF(ISBLANK('2.Necessidades - 1º Semestre'!C35), "", '2.Necessidades - 1º Semestre'!C35)</f>
        <v/>
      </c>
      <c r="D35" s="119" t="str">
        <f>IF(ISBLANK('2.Necessidades - 1º Semestre'!D35), "", '2.Necessidades - 1º Semestre'!D35)</f>
        <v/>
      </c>
      <c r="E35" s="120" t="str">
        <f>IF(ISBLANK('2.Necessidades - 1º Semestre'!E35), "", '2.Necessidades - 1º Semestre'!E35)</f>
        <v/>
      </c>
      <c r="F35" s="84"/>
      <c r="G35" s="85" t="str">
        <f>IFERROR($E35*F35,"")</f>
        <v/>
      </c>
      <c r="H35" s="84"/>
      <c r="I35" s="64" t="str">
        <f>IFERROR($E35*H35,"")</f>
        <v/>
      </c>
      <c r="J35" s="84"/>
      <c r="K35" s="64" t="str">
        <f>IFERROR($E35*J35,"")</f>
        <v/>
      </c>
      <c r="L35" s="84"/>
      <c r="M35" s="64" t="str">
        <f>IFERROR($E35*L35,"")</f>
        <v/>
      </c>
      <c r="N35" s="84"/>
      <c r="O35" s="64" t="str">
        <f>IFERROR($E35*N35,"")</f>
        <v/>
      </c>
      <c r="P35" s="86"/>
      <c r="Q35" s="66" t="str">
        <f>IFERROR($E35*P35,"")</f>
        <v/>
      </c>
      <c r="R35" s="88">
        <f>F35+H35+J35+L35+N35+P35</f>
        <v>0</v>
      </c>
      <c r="S35" s="64" t="str">
        <f>IFERROR(G35+I35+K35+M35+O35+Q35,"")</f>
        <v/>
      </c>
    </row>
    <row r="36" spans="1:19" s="68" customFormat="1">
      <c r="A36" s="121" t="str">
        <f>IF(ISBLANK('2.Necessidades - 1º Semestre'!A36), "", '2.Necessidades - 1º Semestre'!A36)</f>
        <v/>
      </c>
      <c r="B36" s="70" t="str">
        <f>'2.Necessidades - 1º Semestre'!B36</f>
        <v/>
      </c>
      <c r="C36" s="122" t="str">
        <f>IF(ISBLANK('2.Necessidades - 1º Semestre'!C36), "", '2.Necessidades - 1º Semestre'!C36)</f>
        <v/>
      </c>
      <c r="D36" s="123" t="str">
        <f>IF(ISBLANK('2.Necessidades - 1º Semestre'!D36), "", '2.Necessidades - 1º Semestre'!D36)</f>
        <v/>
      </c>
      <c r="E36" s="124" t="str">
        <f>IF(ISBLANK('2.Necessidades - 1º Semestre'!E36), "", '2.Necessidades - 1º Semestre'!E36)</f>
        <v/>
      </c>
      <c r="F36" s="74"/>
      <c r="G36" s="75" t="str">
        <f>IFERROR($E36*F36,"")</f>
        <v/>
      </c>
      <c r="H36" s="74"/>
      <c r="I36" s="125" t="str">
        <f>IFERROR($E36*H36,"")</f>
        <v/>
      </c>
      <c r="J36" s="74"/>
      <c r="K36" s="125" t="str">
        <f>IFERROR($E36*J36,"")</f>
        <v/>
      </c>
      <c r="L36" s="74"/>
      <c r="M36" s="125" t="str">
        <f>IFERROR($E36*L36,"")</f>
        <v/>
      </c>
      <c r="N36" s="74"/>
      <c r="O36" s="125" t="str">
        <f>IFERROR($E36*N36,"")</f>
        <v/>
      </c>
      <c r="P36" s="76"/>
      <c r="Q36" s="126" t="str">
        <f>IFERROR($E36*P36,"")</f>
        <v/>
      </c>
      <c r="R36" s="78">
        <f>F36+H36+J36+L36+N36+P36</f>
        <v>0</v>
      </c>
      <c r="S36" s="125" t="str">
        <f>IFERROR(G36+I36+K36+M36+O36+Q36,"")</f>
        <v/>
      </c>
    </row>
    <row r="37" spans="1:19" s="68" customFormat="1">
      <c r="A37" s="117" t="str">
        <f>IF(ISBLANK('2.Necessidades - 1º Semestre'!A37), "", '2.Necessidades - 1º Semestre'!A37)</f>
        <v/>
      </c>
      <c r="B37" s="59" t="str">
        <f>'2.Necessidades - 1º Semestre'!B37</f>
        <v/>
      </c>
      <c r="C37" s="130" t="str">
        <f>IF(ISBLANK('2.Necessidades - 1º Semestre'!C37), "", '2.Necessidades - 1º Semestre'!C37)</f>
        <v/>
      </c>
      <c r="D37" s="119" t="str">
        <f>IF(ISBLANK('2.Necessidades - 1º Semestre'!D37), "", '2.Necessidades - 1º Semestre'!D37)</f>
        <v/>
      </c>
      <c r="E37" s="120" t="str">
        <f>IF(ISBLANK('2.Necessidades - 1º Semestre'!E37), "", '2.Necessidades - 1º Semestre'!E37)</f>
        <v/>
      </c>
      <c r="F37" s="84"/>
      <c r="G37" s="85" t="str">
        <f>IFERROR($E37*F37,"")</f>
        <v/>
      </c>
      <c r="H37" s="84"/>
      <c r="I37" s="64" t="str">
        <f>IFERROR($E37*H37,"")</f>
        <v/>
      </c>
      <c r="J37" s="84"/>
      <c r="K37" s="64" t="str">
        <f>IFERROR($E37*J37,"")</f>
        <v/>
      </c>
      <c r="L37" s="84"/>
      <c r="M37" s="64" t="str">
        <f>IFERROR($E37*L37,"")</f>
        <v/>
      </c>
      <c r="N37" s="84"/>
      <c r="O37" s="64" t="str">
        <f>IFERROR($E37*N37,"")</f>
        <v/>
      </c>
      <c r="P37" s="86"/>
      <c r="Q37" s="66" t="str">
        <f>IFERROR($E37*P37,"")</f>
        <v/>
      </c>
      <c r="R37" s="88">
        <f>F37+H37+J37+L37+N37+P37</f>
        <v>0</v>
      </c>
      <c r="S37" s="64" t="str">
        <f>IFERROR(G37+I37+K37+M37+O37+Q37,"")</f>
        <v/>
      </c>
    </row>
    <row r="38" spans="1:19" s="68" customFormat="1">
      <c r="A38" s="121" t="str">
        <f>IF(ISBLANK('2.Necessidades - 1º Semestre'!A38), "", '2.Necessidades - 1º Semestre'!A38)</f>
        <v/>
      </c>
      <c r="B38" s="70" t="str">
        <f>'2.Necessidades - 1º Semestre'!B38</f>
        <v/>
      </c>
      <c r="C38" s="122" t="str">
        <f>IF(ISBLANK('2.Necessidades - 1º Semestre'!C38), "", '2.Necessidades - 1º Semestre'!C38)</f>
        <v/>
      </c>
      <c r="D38" s="123" t="str">
        <f>IF(ISBLANK('2.Necessidades - 1º Semestre'!D38), "", '2.Necessidades - 1º Semestre'!D38)</f>
        <v/>
      </c>
      <c r="E38" s="124" t="str">
        <f>IF(ISBLANK('2.Necessidades - 1º Semestre'!E38), "", '2.Necessidades - 1º Semestre'!E38)</f>
        <v/>
      </c>
      <c r="F38" s="74"/>
      <c r="G38" s="75" t="str">
        <f>IFERROR($E38*F38,"")</f>
        <v/>
      </c>
      <c r="H38" s="74"/>
      <c r="I38" s="125" t="str">
        <f>IFERROR($E38*H38,"")</f>
        <v/>
      </c>
      <c r="J38" s="74"/>
      <c r="K38" s="125" t="str">
        <f>IFERROR($E38*J38,"")</f>
        <v/>
      </c>
      <c r="L38" s="74"/>
      <c r="M38" s="125" t="str">
        <f>IFERROR($E38*L38,"")</f>
        <v/>
      </c>
      <c r="N38" s="74"/>
      <c r="O38" s="125" t="str">
        <f>IFERROR($E38*N38,"")</f>
        <v/>
      </c>
      <c r="P38" s="76"/>
      <c r="Q38" s="126" t="str">
        <f>IFERROR($E38*P38,"")</f>
        <v/>
      </c>
      <c r="R38" s="78">
        <f>F38+H38+J38+L38+N38+P38</f>
        <v>0</v>
      </c>
      <c r="S38" s="125" t="str">
        <f>IFERROR(G38+I38+K38+M38+O38+Q38,"")</f>
        <v/>
      </c>
    </row>
    <row r="39" spans="1:19" s="68" customFormat="1">
      <c r="A39" s="117" t="str">
        <f>IF(ISBLANK('2.Necessidades - 1º Semestre'!A39), "", '2.Necessidades - 1º Semestre'!A39)</f>
        <v/>
      </c>
      <c r="B39" s="59" t="str">
        <f>'2.Necessidades - 1º Semestre'!B39</f>
        <v/>
      </c>
      <c r="C39" s="130" t="str">
        <f>IF(ISBLANK('2.Necessidades - 1º Semestre'!C39), "", '2.Necessidades - 1º Semestre'!C39)</f>
        <v/>
      </c>
      <c r="D39" s="119" t="str">
        <f>IF(ISBLANK('2.Necessidades - 1º Semestre'!D39), "", '2.Necessidades - 1º Semestre'!D39)</f>
        <v/>
      </c>
      <c r="E39" s="120" t="str">
        <f>IF(ISBLANK('2.Necessidades - 1º Semestre'!E39), "", '2.Necessidades - 1º Semestre'!E39)</f>
        <v/>
      </c>
      <c r="F39" s="84"/>
      <c r="G39" s="85" t="str">
        <f>IFERROR($E39*F39,"")</f>
        <v/>
      </c>
      <c r="H39" s="84"/>
      <c r="I39" s="64" t="str">
        <f>IFERROR($E39*H39,"")</f>
        <v/>
      </c>
      <c r="J39" s="84"/>
      <c r="K39" s="64" t="str">
        <f>IFERROR($E39*J39,"")</f>
        <v/>
      </c>
      <c r="L39" s="84"/>
      <c r="M39" s="64" t="str">
        <f>IFERROR($E39*L39,"")</f>
        <v/>
      </c>
      <c r="N39" s="84"/>
      <c r="O39" s="64" t="str">
        <f>IFERROR($E39*N39,"")</f>
        <v/>
      </c>
      <c r="P39" s="86"/>
      <c r="Q39" s="66" t="str">
        <f>IFERROR($E39*P39,"")</f>
        <v/>
      </c>
      <c r="R39" s="88">
        <f>F39+H39+J39+L39+N39+P39</f>
        <v>0</v>
      </c>
      <c r="S39" s="64" t="str">
        <f>IFERROR(G39+I39+K39+M39+O39+Q39,"")</f>
        <v/>
      </c>
    </row>
    <row r="40" spans="1:19" s="68" customFormat="1">
      <c r="A40" s="121" t="str">
        <f>IF(ISBLANK('2.Necessidades - 1º Semestre'!A40), "", '2.Necessidades - 1º Semestre'!A40)</f>
        <v/>
      </c>
      <c r="B40" s="70" t="str">
        <f>'2.Necessidades - 1º Semestre'!B40</f>
        <v/>
      </c>
      <c r="C40" s="122" t="str">
        <f>IF(ISBLANK('2.Necessidades - 1º Semestre'!C40), "", '2.Necessidades - 1º Semestre'!C40)</f>
        <v/>
      </c>
      <c r="D40" s="123" t="str">
        <f>IF(ISBLANK('2.Necessidades - 1º Semestre'!D40), "", '2.Necessidades - 1º Semestre'!D40)</f>
        <v/>
      </c>
      <c r="E40" s="124" t="str">
        <f>IF(ISBLANK('2.Necessidades - 1º Semestre'!E40), "", '2.Necessidades - 1º Semestre'!E40)</f>
        <v/>
      </c>
      <c r="F40" s="74"/>
      <c r="G40" s="75" t="str">
        <f>IFERROR($E40*F40,"")</f>
        <v/>
      </c>
      <c r="H40" s="74"/>
      <c r="I40" s="125" t="str">
        <f>IFERROR($E40*H40,"")</f>
        <v/>
      </c>
      <c r="J40" s="74"/>
      <c r="K40" s="125" t="str">
        <f>IFERROR($E40*J40,"")</f>
        <v/>
      </c>
      <c r="L40" s="74"/>
      <c r="M40" s="125" t="str">
        <f>IFERROR($E40*L40,"")</f>
        <v/>
      </c>
      <c r="N40" s="74"/>
      <c r="O40" s="125" t="str">
        <f>IFERROR($E40*N40,"")</f>
        <v/>
      </c>
      <c r="P40" s="76"/>
      <c r="Q40" s="126" t="str">
        <f>IFERROR($E40*P40,"")</f>
        <v/>
      </c>
      <c r="R40" s="78">
        <f>F40+H40+J40+L40+N40+P40</f>
        <v>0</v>
      </c>
      <c r="S40" s="125" t="str">
        <f>IFERROR(G40+I40+K40+M40+O40+Q40,"")</f>
        <v/>
      </c>
    </row>
    <row r="41" spans="1:19" s="68" customFormat="1">
      <c r="A41" s="117" t="str">
        <f>IF(ISBLANK('2.Necessidades - 1º Semestre'!A41), "", '2.Necessidades - 1º Semestre'!A41)</f>
        <v/>
      </c>
      <c r="B41" s="59" t="str">
        <f>'2.Necessidades - 1º Semestre'!B41</f>
        <v/>
      </c>
      <c r="C41" s="130" t="str">
        <f>IF(ISBLANK('2.Necessidades - 1º Semestre'!C41), "", '2.Necessidades - 1º Semestre'!C41)</f>
        <v/>
      </c>
      <c r="D41" s="119" t="str">
        <f>IF(ISBLANK('2.Necessidades - 1º Semestre'!D41), "", '2.Necessidades - 1º Semestre'!D41)</f>
        <v/>
      </c>
      <c r="E41" s="120" t="str">
        <f>IF(ISBLANK('2.Necessidades - 1º Semestre'!E41), "", '2.Necessidades - 1º Semestre'!E41)</f>
        <v/>
      </c>
      <c r="F41" s="84"/>
      <c r="G41" s="85" t="str">
        <f>IFERROR($E41*F41,"")</f>
        <v/>
      </c>
      <c r="H41" s="84"/>
      <c r="I41" s="64" t="str">
        <f>IFERROR($E41*H41,"")</f>
        <v/>
      </c>
      <c r="J41" s="84"/>
      <c r="K41" s="64" t="str">
        <f>IFERROR($E41*J41,"")</f>
        <v/>
      </c>
      <c r="L41" s="84"/>
      <c r="M41" s="64" t="str">
        <f>IFERROR($E41*L41,"")</f>
        <v/>
      </c>
      <c r="N41" s="84"/>
      <c r="O41" s="64" t="str">
        <f>IFERROR($E41*N41,"")</f>
        <v/>
      </c>
      <c r="P41" s="86"/>
      <c r="Q41" s="66" t="str">
        <f>IFERROR($E41*P41,"")</f>
        <v/>
      </c>
      <c r="R41" s="88">
        <f>F41+H41+J41+L41+N41+P41</f>
        <v>0</v>
      </c>
      <c r="S41" s="64" t="str">
        <f>IFERROR(G41+I41+K41+M41+O41+Q41,"")</f>
        <v/>
      </c>
    </row>
    <row r="42" spans="1:19" s="68" customFormat="1">
      <c r="A42" s="121" t="str">
        <f>IF(ISBLANK('2.Necessidades - 1º Semestre'!A42), "", '2.Necessidades - 1º Semestre'!A42)</f>
        <v/>
      </c>
      <c r="B42" s="70" t="str">
        <f>'2.Necessidades - 1º Semestre'!B42</f>
        <v/>
      </c>
      <c r="C42" s="122" t="str">
        <f>IF(ISBLANK('2.Necessidades - 1º Semestre'!C42), "", '2.Necessidades - 1º Semestre'!C42)</f>
        <v/>
      </c>
      <c r="D42" s="123" t="str">
        <f>IF(ISBLANK('2.Necessidades - 1º Semestre'!D42), "", '2.Necessidades - 1º Semestre'!D42)</f>
        <v/>
      </c>
      <c r="E42" s="124" t="str">
        <f>IF(ISBLANK('2.Necessidades - 1º Semestre'!E42), "", '2.Necessidades - 1º Semestre'!E42)</f>
        <v/>
      </c>
      <c r="F42" s="74"/>
      <c r="G42" s="75" t="str">
        <f>IFERROR($E42*F42,"")</f>
        <v/>
      </c>
      <c r="H42" s="74"/>
      <c r="I42" s="125" t="str">
        <f>IFERROR($E42*H42,"")</f>
        <v/>
      </c>
      <c r="J42" s="74"/>
      <c r="K42" s="125" t="str">
        <f>IFERROR($E42*J42,"")</f>
        <v/>
      </c>
      <c r="L42" s="74"/>
      <c r="M42" s="125" t="str">
        <f>IFERROR($E42*L42,"")</f>
        <v/>
      </c>
      <c r="N42" s="74"/>
      <c r="O42" s="125" t="str">
        <f>IFERROR($E42*N42,"")</f>
        <v/>
      </c>
      <c r="P42" s="76"/>
      <c r="Q42" s="126" t="str">
        <f>IFERROR($E42*P42,"")</f>
        <v/>
      </c>
      <c r="R42" s="78">
        <f>F42+H42+J42+L42+N42+P42</f>
        <v>0</v>
      </c>
      <c r="S42" s="125" t="str">
        <f>IFERROR(G42+I42+K42+M42+O42+Q42,"")</f>
        <v/>
      </c>
    </row>
    <row r="43" spans="1:19" s="68" customFormat="1">
      <c r="A43" s="117" t="str">
        <f>IF(ISBLANK('2.Necessidades - 1º Semestre'!A43), "", '2.Necessidades - 1º Semestre'!A43)</f>
        <v/>
      </c>
      <c r="B43" s="59" t="str">
        <f>'2.Necessidades - 1º Semestre'!B43</f>
        <v/>
      </c>
      <c r="C43" s="130" t="str">
        <f>IF(ISBLANK('2.Necessidades - 1º Semestre'!C43), "", '2.Necessidades - 1º Semestre'!C43)</f>
        <v/>
      </c>
      <c r="D43" s="119" t="str">
        <f>IF(ISBLANK('2.Necessidades - 1º Semestre'!D43), "", '2.Necessidades - 1º Semestre'!D43)</f>
        <v/>
      </c>
      <c r="E43" s="120" t="str">
        <f>IF(ISBLANK('2.Necessidades - 1º Semestre'!E43), "", '2.Necessidades - 1º Semestre'!E43)</f>
        <v/>
      </c>
      <c r="F43" s="84"/>
      <c r="G43" s="85" t="str">
        <f>IFERROR($E43*F43,"")</f>
        <v/>
      </c>
      <c r="H43" s="84"/>
      <c r="I43" s="64" t="str">
        <f>IFERROR($E43*H43,"")</f>
        <v/>
      </c>
      <c r="J43" s="84"/>
      <c r="K43" s="64" t="str">
        <f>IFERROR($E43*J43,"")</f>
        <v/>
      </c>
      <c r="L43" s="84"/>
      <c r="M43" s="64" t="str">
        <f>IFERROR($E43*L43,"")</f>
        <v/>
      </c>
      <c r="N43" s="84"/>
      <c r="O43" s="64" t="str">
        <f>IFERROR($E43*N43,"")</f>
        <v/>
      </c>
      <c r="P43" s="86"/>
      <c r="Q43" s="66" t="str">
        <f>IFERROR($E43*P43,"")</f>
        <v/>
      </c>
      <c r="R43" s="88">
        <f>F43+H43+J43+L43+N43+P43</f>
        <v>0</v>
      </c>
      <c r="S43" s="64" t="str">
        <f>IFERROR(G43+I43+K43+M43+O43+Q43,"")</f>
        <v/>
      </c>
    </row>
    <row r="44" spans="1:19" s="68" customFormat="1">
      <c r="A44" s="121" t="str">
        <f>IF(ISBLANK('2.Necessidades - 1º Semestre'!A44), "", '2.Necessidades - 1º Semestre'!A44)</f>
        <v/>
      </c>
      <c r="B44" s="70" t="str">
        <f>'2.Necessidades - 1º Semestre'!B44</f>
        <v/>
      </c>
      <c r="C44" s="122" t="str">
        <f>IF(ISBLANK('2.Necessidades - 1º Semestre'!C44), "", '2.Necessidades - 1º Semestre'!C44)</f>
        <v/>
      </c>
      <c r="D44" s="123" t="str">
        <f>IF(ISBLANK('2.Necessidades - 1º Semestre'!D44), "", '2.Necessidades - 1º Semestre'!D44)</f>
        <v/>
      </c>
      <c r="E44" s="124" t="str">
        <f>IF(ISBLANK('2.Necessidades - 1º Semestre'!E44), "", '2.Necessidades - 1º Semestre'!E44)</f>
        <v/>
      </c>
      <c r="F44" s="74"/>
      <c r="G44" s="75" t="str">
        <f>IFERROR($E44*F44,"")</f>
        <v/>
      </c>
      <c r="H44" s="74"/>
      <c r="I44" s="125" t="str">
        <f>IFERROR($E44*H44,"")</f>
        <v/>
      </c>
      <c r="J44" s="74"/>
      <c r="K44" s="125" t="str">
        <f>IFERROR($E44*J44,"")</f>
        <v/>
      </c>
      <c r="L44" s="74"/>
      <c r="M44" s="125" t="str">
        <f>IFERROR($E44*L44,"")</f>
        <v/>
      </c>
      <c r="N44" s="74"/>
      <c r="O44" s="125" t="str">
        <f>IFERROR($E44*N44,"")</f>
        <v/>
      </c>
      <c r="P44" s="76"/>
      <c r="Q44" s="126" t="str">
        <f>IFERROR($E44*P44,"")</f>
        <v/>
      </c>
      <c r="R44" s="78">
        <f>F44+H44+J44+L44+N44+P44</f>
        <v>0</v>
      </c>
      <c r="S44" s="125" t="str">
        <f>IFERROR(G44+I44+K44+M44+O44+Q44,"")</f>
        <v/>
      </c>
    </row>
    <row r="45" spans="1:19" s="68" customFormat="1">
      <c r="A45" s="117" t="str">
        <f>IF(ISBLANK('2.Necessidades - 1º Semestre'!A45), "", '2.Necessidades - 1º Semestre'!A45)</f>
        <v/>
      </c>
      <c r="B45" s="59" t="str">
        <f>'2.Necessidades - 1º Semestre'!B45</f>
        <v/>
      </c>
      <c r="C45" s="130" t="str">
        <f>IF(ISBLANK('2.Necessidades - 1º Semestre'!C45), "", '2.Necessidades - 1º Semestre'!C45)</f>
        <v/>
      </c>
      <c r="D45" s="119" t="str">
        <f>IF(ISBLANK('2.Necessidades - 1º Semestre'!D45), "", '2.Necessidades - 1º Semestre'!D45)</f>
        <v/>
      </c>
      <c r="E45" s="120" t="str">
        <f>IF(ISBLANK('2.Necessidades - 1º Semestre'!E45), "", '2.Necessidades - 1º Semestre'!E45)</f>
        <v/>
      </c>
      <c r="F45" s="84"/>
      <c r="G45" s="85" t="str">
        <f>IFERROR($E45*F45,"")</f>
        <v/>
      </c>
      <c r="H45" s="84"/>
      <c r="I45" s="64" t="str">
        <f>IFERROR($E45*H45,"")</f>
        <v/>
      </c>
      <c r="J45" s="84"/>
      <c r="K45" s="64" t="str">
        <f>IFERROR($E45*J45,"")</f>
        <v/>
      </c>
      <c r="L45" s="84"/>
      <c r="M45" s="64" t="str">
        <f>IFERROR($E45*L45,"")</f>
        <v/>
      </c>
      <c r="N45" s="84"/>
      <c r="O45" s="64" t="str">
        <f>IFERROR($E45*N45,"")</f>
        <v/>
      </c>
      <c r="P45" s="86"/>
      <c r="Q45" s="66" t="str">
        <f>IFERROR($E45*P45,"")</f>
        <v/>
      </c>
      <c r="R45" s="88">
        <f>F45+H45+J45+L45+N45+P45</f>
        <v>0</v>
      </c>
      <c r="S45" s="64" t="str">
        <f>IFERROR(G45+I45+K45+M45+O45+Q45,"")</f>
        <v/>
      </c>
    </row>
    <row r="46" spans="1:19" s="68" customFormat="1">
      <c r="A46" s="121" t="str">
        <f>IF(ISBLANK('2.Necessidades - 1º Semestre'!A46), "", '2.Necessidades - 1º Semestre'!A46)</f>
        <v/>
      </c>
      <c r="B46" s="70" t="str">
        <f>'2.Necessidades - 1º Semestre'!B46</f>
        <v/>
      </c>
      <c r="C46" s="122" t="str">
        <f>IF(ISBLANK('2.Necessidades - 1º Semestre'!C46), "", '2.Necessidades - 1º Semestre'!C46)</f>
        <v/>
      </c>
      <c r="D46" s="123" t="str">
        <f>IF(ISBLANK('2.Necessidades - 1º Semestre'!D46), "", '2.Necessidades - 1º Semestre'!D46)</f>
        <v/>
      </c>
      <c r="E46" s="124" t="str">
        <f>IF(ISBLANK('2.Necessidades - 1º Semestre'!E46), "", '2.Necessidades - 1º Semestre'!E46)</f>
        <v/>
      </c>
      <c r="F46" s="74"/>
      <c r="G46" s="75" t="str">
        <f>IFERROR($E46*F46,"")</f>
        <v/>
      </c>
      <c r="H46" s="74"/>
      <c r="I46" s="125" t="str">
        <f>IFERROR($E46*H46,"")</f>
        <v/>
      </c>
      <c r="J46" s="74"/>
      <c r="K46" s="125" t="str">
        <f>IFERROR($E46*J46,"")</f>
        <v/>
      </c>
      <c r="L46" s="74"/>
      <c r="M46" s="125" t="str">
        <f>IFERROR($E46*L46,"")</f>
        <v/>
      </c>
      <c r="N46" s="74"/>
      <c r="O46" s="125" t="str">
        <f>IFERROR($E46*N46,"")</f>
        <v/>
      </c>
      <c r="P46" s="76"/>
      <c r="Q46" s="126" t="str">
        <f>IFERROR($E46*P46,"")</f>
        <v/>
      </c>
      <c r="R46" s="78">
        <f>F46+H46+J46+L46+N46+P46</f>
        <v>0</v>
      </c>
      <c r="S46" s="125" t="str">
        <f>IFERROR(G46+I46+K46+M46+O46+Q46,"")</f>
        <v/>
      </c>
    </row>
    <row r="47" spans="1:19" s="68" customFormat="1">
      <c r="A47" s="117" t="str">
        <f>IF(ISBLANK('2.Necessidades - 1º Semestre'!A47), "", '2.Necessidades - 1º Semestre'!A47)</f>
        <v/>
      </c>
      <c r="B47" s="59" t="str">
        <f>'2.Necessidades - 1º Semestre'!B47</f>
        <v/>
      </c>
      <c r="C47" s="130" t="str">
        <f>IF(ISBLANK('2.Necessidades - 1º Semestre'!C47), "", '2.Necessidades - 1º Semestre'!C47)</f>
        <v/>
      </c>
      <c r="D47" s="119" t="str">
        <f>IF(ISBLANK('2.Necessidades - 1º Semestre'!D47), "", '2.Necessidades - 1º Semestre'!D47)</f>
        <v/>
      </c>
      <c r="E47" s="120" t="str">
        <f>IF(ISBLANK('2.Necessidades - 1º Semestre'!E47), "", '2.Necessidades - 1º Semestre'!E47)</f>
        <v/>
      </c>
      <c r="F47" s="84"/>
      <c r="G47" s="85" t="str">
        <f>IFERROR($E47*F47,"")</f>
        <v/>
      </c>
      <c r="H47" s="84"/>
      <c r="I47" s="64" t="str">
        <f>IFERROR($E47*H47,"")</f>
        <v/>
      </c>
      <c r="J47" s="84"/>
      <c r="K47" s="64" t="str">
        <f>IFERROR($E47*J47,"")</f>
        <v/>
      </c>
      <c r="L47" s="84"/>
      <c r="M47" s="64" t="str">
        <f>IFERROR($E47*L47,"")</f>
        <v/>
      </c>
      <c r="N47" s="84"/>
      <c r="O47" s="64" t="str">
        <f>IFERROR($E47*N47,"")</f>
        <v/>
      </c>
      <c r="P47" s="86"/>
      <c r="Q47" s="66" t="str">
        <f>IFERROR($E47*P47,"")</f>
        <v/>
      </c>
      <c r="R47" s="88">
        <f>F47+H47+J47+L47+N47+P47</f>
        <v>0</v>
      </c>
      <c r="S47" s="64" t="str">
        <f>IFERROR(G47+I47+K47+M47+O47+Q47,"")</f>
        <v/>
      </c>
    </row>
    <row r="48" spans="1:19" s="68" customFormat="1">
      <c r="A48" s="121" t="str">
        <f>IF(ISBLANK('2.Necessidades - 1º Semestre'!A48), "", '2.Necessidades - 1º Semestre'!A48)</f>
        <v/>
      </c>
      <c r="B48" s="70" t="str">
        <f>'2.Necessidades - 1º Semestre'!B48</f>
        <v/>
      </c>
      <c r="C48" s="122" t="str">
        <f>IF(ISBLANK('2.Necessidades - 1º Semestre'!C48), "", '2.Necessidades - 1º Semestre'!C48)</f>
        <v/>
      </c>
      <c r="D48" s="123" t="str">
        <f>IF(ISBLANK('2.Necessidades - 1º Semestre'!D48), "", '2.Necessidades - 1º Semestre'!D48)</f>
        <v/>
      </c>
      <c r="E48" s="124" t="str">
        <f>IF(ISBLANK('2.Necessidades - 1º Semestre'!E48), "", '2.Necessidades - 1º Semestre'!E48)</f>
        <v/>
      </c>
      <c r="F48" s="74"/>
      <c r="G48" s="75" t="str">
        <f>IFERROR($E48*F48,"")</f>
        <v/>
      </c>
      <c r="H48" s="74"/>
      <c r="I48" s="125" t="str">
        <f>IFERROR($E48*H48,"")</f>
        <v/>
      </c>
      <c r="J48" s="74"/>
      <c r="K48" s="125" t="str">
        <f>IFERROR($E48*J48,"")</f>
        <v/>
      </c>
      <c r="L48" s="74"/>
      <c r="M48" s="125" t="str">
        <f>IFERROR($E48*L48,"")</f>
        <v/>
      </c>
      <c r="N48" s="74"/>
      <c r="O48" s="125" t="str">
        <f>IFERROR($E48*N48,"")</f>
        <v/>
      </c>
      <c r="P48" s="76"/>
      <c r="Q48" s="126" t="str">
        <f>IFERROR($E48*P48,"")</f>
        <v/>
      </c>
      <c r="R48" s="78">
        <f>F48+H48+J48+L48+N48+P48</f>
        <v>0</v>
      </c>
      <c r="S48" s="125" t="str">
        <f>IFERROR(G48+I48+K48+M48+O48+Q48,"")</f>
        <v/>
      </c>
    </row>
    <row r="49" spans="1:19" s="68" customFormat="1">
      <c r="A49" s="117" t="str">
        <f>IF(ISBLANK('2.Necessidades - 1º Semestre'!A49), "", '2.Necessidades - 1º Semestre'!A49)</f>
        <v/>
      </c>
      <c r="B49" s="59" t="str">
        <f>'2.Necessidades - 1º Semestre'!B49</f>
        <v/>
      </c>
      <c r="C49" s="130" t="str">
        <f>IF(ISBLANK('2.Necessidades - 1º Semestre'!C49), "", '2.Necessidades - 1º Semestre'!C49)</f>
        <v/>
      </c>
      <c r="D49" s="119" t="str">
        <f>IF(ISBLANK('2.Necessidades - 1º Semestre'!D49), "", '2.Necessidades - 1º Semestre'!D49)</f>
        <v/>
      </c>
      <c r="E49" s="120" t="str">
        <f>IF(ISBLANK('2.Necessidades - 1º Semestre'!E49), "", '2.Necessidades - 1º Semestre'!E49)</f>
        <v/>
      </c>
      <c r="F49" s="94"/>
      <c r="G49" s="85" t="str">
        <f>IFERROR($E49*F49,"")</f>
        <v/>
      </c>
      <c r="H49" s="96"/>
      <c r="I49" s="64" t="str">
        <f>IFERROR($E49*H49,"")</f>
        <v/>
      </c>
      <c r="J49" s="96"/>
      <c r="K49" s="64" t="str">
        <f>IFERROR($E49*J49,"")</f>
        <v/>
      </c>
      <c r="L49" s="96"/>
      <c r="M49" s="64" t="str">
        <f>IFERROR($E49*L49,"")</f>
        <v/>
      </c>
      <c r="N49" s="96"/>
      <c r="O49" s="64" t="str">
        <f>IFERROR($E49*N49,"")</f>
        <v/>
      </c>
      <c r="P49" s="98"/>
      <c r="Q49" s="66" t="str">
        <f>IFERROR($E49*P49,"")</f>
        <v/>
      </c>
      <c r="R49" s="88">
        <f>F49+H49+J49+L49+N49+P49</f>
        <v>0</v>
      </c>
      <c r="S49" s="64" t="str">
        <f>IFERROR(G49+I49+K49+M49+O49+Q49,"")</f>
        <v/>
      </c>
    </row>
    <row r="50" spans="1:19" s="68" customFormat="1">
      <c r="A50" s="121" t="str">
        <f>IF(ISBLANK('2.Necessidades - 1º Semestre'!A50), "", '2.Necessidades - 1º Semestre'!A50)</f>
        <v/>
      </c>
      <c r="B50" s="70" t="str">
        <f>'2.Necessidades - 1º Semestre'!B50</f>
        <v/>
      </c>
      <c r="C50" s="122" t="str">
        <f>IF(ISBLANK('2.Necessidades - 1º Semestre'!C50), "", '2.Necessidades - 1º Semestre'!C50)</f>
        <v/>
      </c>
      <c r="D50" s="123" t="str">
        <f>IF(ISBLANK('2.Necessidades - 1º Semestre'!D50), "", '2.Necessidades - 1º Semestre'!D50)</f>
        <v/>
      </c>
      <c r="E50" s="124" t="str">
        <f>IF(ISBLANK('2.Necessidades - 1º Semestre'!E50), "", '2.Necessidades - 1º Semestre'!E50)</f>
        <v/>
      </c>
      <c r="F50" s="99"/>
      <c r="G50" s="75" t="str">
        <f>IFERROR($E50*F50,"")</f>
        <v/>
      </c>
      <c r="H50" s="99"/>
      <c r="I50" s="125" t="str">
        <f>IFERROR($E50*H50,"")</f>
        <v/>
      </c>
      <c r="J50" s="99"/>
      <c r="K50" s="125" t="str">
        <f>IFERROR($E50*J50,"")</f>
        <v/>
      </c>
      <c r="L50" s="99"/>
      <c r="M50" s="125" t="str">
        <f>IFERROR($E50*L50,"")</f>
        <v/>
      </c>
      <c r="N50" s="99"/>
      <c r="O50" s="125" t="str">
        <f>IFERROR($E50*N50,"")</f>
        <v/>
      </c>
      <c r="P50" s="76"/>
      <c r="Q50" s="126" t="str">
        <f>IFERROR($E50*P50,"")</f>
        <v/>
      </c>
      <c r="R50" s="78">
        <f>F50+H50+J50+L50+N50+P50</f>
        <v>0</v>
      </c>
      <c r="S50" s="125" t="str">
        <f>IFERROR(G50+I50+K50+M50+O50+Q50,"")</f>
        <v/>
      </c>
    </row>
    <row r="51" spans="1:19" s="68" customFormat="1">
      <c r="A51" s="117" t="str">
        <f>IF(ISBLANK('2.Necessidades - 1º Semestre'!A51), "", '2.Necessidades - 1º Semestre'!A51)</f>
        <v/>
      </c>
      <c r="B51" s="59" t="str">
        <f>'2.Necessidades - 1º Semestre'!B51</f>
        <v/>
      </c>
      <c r="C51" s="118" t="str">
        <f>IF(ISBLANK('2.Necessidades - 1º Semestre'!C51), "", '2.Necessidades - 1º Semestre'!C51)</f>
        <v/>
      </c>
      <c r="D51" s="119" t="str">
        <f>IF(ISBLANK('2.Necessidades - 1º Semestre'!D51), "", '2.Necessidades - 1º Semestre'!D51)</f>
        <v/>
      </c>
      <c r="E51" s="120" t="str">
        <f>IF(ISBLANK('2.Necessidades - 1º Semestre'!E51), "", '2.Necessidades - 1º Semestre'!E51)</f>
        <v/>
      </c>
      <c r="F51" s="94"/>
      <c r="G51" s="85" t="str">
        <f>IFERROR($E51*F51,"")</f>
        <v/>
      </c>
      <c r="H51" s="94"/>
      <c r="I51" s="64" t="str">
        <f>IFERROR($E51*H51,"")</f>
        <v/>
      </c>
      <c r="J51" s="94"/>
      <c r="K51" s="64" t="str">
        <f>IFERROR($E51*J51,"")</f>
        <v/>
      </c>
      <c r="L51" s="94"/>
      <c r="M51" s="64" t="str">
        <f>IFERROR($E51*L51,"")</f>
        <v/>
      </c>
      <c r="N51" s="94"/>
      <c r="O51" s="64" t="str">
        <f>IFERROR($E51*N51,"")</f>
        <v/>
      </c>
      <c r="P51" s="86"/>
      <c r="Q51" s="66" t="str">
        <f>IFERROR($E51*P51,"")</f>
        <v/>
      </c>
      <c r="R51" s="88">
        <f>F51+H51+J51+L51+N51+P51</f>
        <v>0</v>
      </c>
      <c r="S51" s="64" t="str">
        <f>IFERROR(G51+I51+K51+M51+O51+Q51,"")</f>
        <v/>
      </c>
    </row>
    <row r="52" spans="1:19" s="68" customFormat="1">
      <c r="A52" s="121" t="str">
        <f>IF(ISBLANK('2.Necessidades - 1º Semestre'!A52), "", '2.Necessidades - 1º Semestre'!A52)</f>
        <v/>
      </c>
      <c r="B52" s="70" t="str">
        <f>'2.Necessidades - 1º Semestre'!B52</f>
        <v/>
      </c>
      <c r="C52" s="122" t="str">
        <f>IF(ISBLANK('2.Necessidades - 1º Semestre'!C52), "", '2.Necessidades - 1º Semestre'!C52)</f>
        <v/>
      </c>
      <c r="D52" s="123" t="str">
        <f>IF(ISBLANK('2.Necessidades - 1º Semestre'!D52), "", '2.Necessidades - 1º Semestre'!D52)</f>
        <v/>
      </c>
      <c r="E52" s="124" t="str">
        <f>IF(ISBLANK('2.Necessidades - 1º Semestre'!E52), "", '2.Necessidades - 1º Semestre'!E52)</f>
        <v/>
      </c>
      <c r="F52" s="99"/>
      <c r="G52" s="75" t="str">
        <f>IFERROR($E52*F52,"")</f>
        <v/>
      </c>
      <c r="H52" s="99"/>
      <c r="I52" s="125" t="str">
        <f>IFERROR($E52*H52,"")</f>
        <v/>
      </c>
      <c r="J52" s="99"/>
      <c r="K52" s="125" t="str">
        <f>IFERROR($E52*J52,"")</f>
        <v/>
      </c>
      <c r="L52" s="99"/>
      <c r="M52" s="125" t="str">
        <f>IFERROR($E52*L52,"")</f>
        <v/>
      </c>
      <c r="N52" s="99"/>
      <c r="O52" s="125" t="str">
        <f>IFERROR($E52*N52,"")</f>
        <v/>
      </c>
      <c r="P52" s="76"/>
      <c r="Q52" s="126" t="str">
        <f>IFERROR($E52*P52,"")</f>
        <v/>
      </c>
      <c r="R52" s="78">
        <f>F52+H52+J52+L52+N52+P52</f>
        <v>0</v>
      </c>
      <c r="S52" s="125" t="str">
        <f>IFERROR(G52+I52+K52+M52+O52+Q52,"")</f>
        <v/>
      </c>
    </row>
    <row r="53" spans="1:19" s="68" customFormat="1">
      <c r="A53" s="117" t="str">
        <f>IF(ISBLANK('2.Necessidades - 1º Semestre'!A53), "", '2.Necessidades - 1º Semestre'!A53)</f>
        <v/>
      </c>
      <c r="B53" s="59" t="str">
        <f>'2.Necessidades - 1º Semestre'!B53</f>
        <v/>
      </c>
      <c r="C53" s="130" t="str">
        <f>IF(ISBLANK('2.Necessidades - 1º Semestre'!C53), "", '2.Necessidades - 1º Semestre'!C53)</f>
        <v/>
      </c>
      <c r="D53" s="119" t="str">
        <f>IF(ISBLANK('2.Necessidades - 1º Semestre'!D53), "", '2.Necessidades - 1º Semestre'!D53)</f>
        <v/>
      </c>
      <c r="E53" s="120" t="str">
        <f>IF(ISBLANK('2.Necessidades - 1º Semestre'!E53), "", '2.Necessidades - 1º Semestre'!E53)</f>
        <v/>
      </c>
      <c r="F53" s="94"/>
      <c r="G53" s="85" t="str">
        <f>IFERROR($E53*F53,"")</f>
        <v/>
      </c>
      <c r="H53" s="94"/>
      <c r="I53" s="64" t="str">
        <f>IFERROR($E53*H53,"")</f>
        <v/>
      </c>
      <c r="J53" s="94"/>
      <c r="K53" s="64" t="str">
        <f>IFERROR($E53*J53,"")</f>
        <v/>
      </c>
      <c r="L53" s="94"/>
      <c r="M53" s="64" t="str">
        <f>IFERROR($E53*L53,"")</f>
        <v/>
      </c>
      <c r="N53" s="94"/>
      <c r="O53" s="64" t="str">
        <f>IFERROR($E53*N53,"")</f>
        <v/>
      </c>
      <c r="P53" s="86"/>
      <c r="Q53" s="66" t="str">
        <f>IFERROR($E53*P53,"")</f>
        <v/>
      </c>
      <c r="R53" s="88">
        <f>F53+H53+J53+L53+N53+P53</f>
        <v>0</v>
      </c>
      <c r="S53" s="64" t="str">
        <f>IFERROR(G53+I53+K53+M53+O53+Q53,"")</f>
        <v/>
      </c>
    </row>
    <row r="54" spans="1:19" s="68" customFormat="1">
      <c r="A54" s="121" t="str">
        <f>IF(ISBLANK('2.Necessidades - 1º Semestre'!A54), "", '2.Necessidades - 1º Semestre'!A54)</f>
        <v/>
      </c>
      <c r="B54" s="70" t="str">
        <f>'2.Necessidades - 1º Semestre'!B54</f>
        <v/>
      </c>
      <c r="C54" s="129" t="str">
        <f>IF(ISBLANK('2.Necessidades - 1º Semestre'!C54), "", '2.Necessidades - 1º Semestre'!C54)</f>
        <v/>
      </c>
      <c r="D54" s="123" t="str">
        <f>IF(ISBLANK('2.Necessidades - 1º Semestre'!D54), "", '2.Necessidades - 1º Semestre'!D54)</f>
        <v/>
      </c>
      <c r="E54" s="124" t="str">
        <f>IF(ISBLANK('2.Necessidades - 1º Semestre'!E54), "", '2.Necessidades - 1º Semestre'!E54)</f>
        <v/>
      </c>
      <c r="F54" s="99"/>
      <c r="G54" s="75" t="str">
        <f>IFERROR($E54*F54,"")</f>
        <v/>
      </c>
      <c r="H54" s="99"/>
      <c r="I54" s="125" t="str">
        <f>IFERROR($E54*H54,"")</f>
        <v/>
      </c>
      <c r="J54" s="99"/>
      <c r="K54" s="125" t="str">
        <f>IFERROR($E54*J54,"")</f>
        <v/>
      </c>
      <c r="L54" s="99"/>
      <c r="M54" s="125" t="str">
        <f>IFERROR($E54*L54,"")</f>
        <v/>
      </c>
      <c r="N54" s="99"/>
      <c r="O54" s="125" t="str">
        <f>IFERROR($E54*N54,"")</f>
        <v/>
      </c>
      <c r="P54" s="76"/>
      <c r="Q54" s="126" t="str">
        <f>IFERROR($E54*P54,"")</f>
        <v/>
      </c>
      <c r="R54" s="78">
        <f>F54+H54+J54+L54+N54+P54</f>
        <v>0</v>
      </c>
      <c r="S54" s="125" t="str">
        <f>IFERROR(G54+I54+K54+M54+O54+Q54,"")</f>
        <v/>
      </c>
    </row>
    <row r="55" spans="1:19" s="68" customFormat="1">
      <c r="A55" s="117" t="str">
        <f>IF(ISBLANK('2.Necessidades - 1º Semestre'!A55), "", '2.Necessidades - 1º Semestre'!A55)</f>
        <v/>
      </c>
      <c r="B55" s="59" t="str">
        <f>'2.Necessidades - 1º Semestre'!B55</f>
        <v/>
      </c>
      <c r="C55" s="130" t="str">
        <f>IF(ISBLANK('2.Necessidades - 1º Semestre'!C55), "", '2.Necessidades - 1º Semestre'!C55)</f>
        <v/>
      </c>
      <c r="D55" s="119" t="str">
        <f>IF(ISBLANK('2.Necessidades - 1º Semestre'!D55), "", '2.Necessidades - 1º Semestre'!D55)</f>
        <v/>
      </c>
      <c r="E55" s="120" t="str">
        <f>IF(ISBLANK('2.Necessidades - 1º Semestre'!E55), "", '2.Necessidades - 1º Semestre'!E55)</f>
        <v/>
      </c>
      <c r="F55" s="94"/>
      <c r="G55" s="85" t="str">
        <f>IFERROR($E55*F55,"")</f>
        <v/>
      </c>
      <c r="H55" s="94"/>
      <c r="I55" s="64" t="str">
        <f>IFERROR($E55*H55,"")</f>
        <v/>
      </c>
      <c r="J55" s="94"/>
      <c r="K55" s="64" t="str">
        <f>IFERROR($E55*J55,"")</f>
        <v/>
      </c>
      <c r="L55" s="94"/>
      <c r="M55" s="64" t="str">
        <f>IFERROR($E55*L55,"")</f>
        <v/>
      </c>
      <c r="N55" s="94"/>
      <c r="O55" s="64" t="str">
        <f>IFERROR($E55*N55,"")</f>
        <v/>
      </c>
      <c r="P55" s="86"/>
      <c r="Q55" s="66" t="str">
        <f>IFERROR($E55*P55,"")</f>
        <v/>
      </c>
      <c r="R55" s="88">
        <f>F55+H55+J55+L55+N55+P55</f>
        <v>0</v>
      </c>
      <c r="S55" s="64" t="str">
        <f>IFERROR(G55+I55+K55+M55+O55+Q55,"")</f>
        <v/>
      </c>
    </row>
    <row r="56" spans="1:19" s="68" customFormat="1">
      <c r="A56" s="121" t="str">
        <f>IF(ISBLANK('2.Necessidades - 1º Semestre'!A56), "", '2.Necessidades - 1º Semestre'!A56)</f>
        <v/>
      </c>
      <c r="B56" s="70" t="str">
        <f>'2.Necessidades - 1º Semestre'!B56</f>
        <v/>
      </c>
      <c r="C56" s="129" t="str">
        <f>IF(ISBLANK('2.Necessidades - 1º Semestre'!C56), "", '2.Necessidades - 1º Semestre'!C56)</f>
        <v/>
      </c>
      <c r="D56" s="123" t="str">
        <f>IF(ISBLANK('2.Necessidades - 1º Semestre'!D56), "", '2.Necessidades - 1º Semestre'!D56)</f>
        <v/>
      </c>
      <c r="E56" s="124" t="str">
        <f>IF(ISBLANK('2.Necessidades - 1º Semestre'!E56), "", '2.Necessidades - 1º Semestre'!E56)</f>
        <v/>
      </c>
      <c r="F56" s="99"/>
      <c r="G56" s="75" t="str">
        <f>IFERROR($E56*F56,"")</f>
        <v/>
      </c>
      <c r="H56" s="99"/>
      <c r="I56" s="125" t="str">
        <f>IFERROR($E56*H56,"")</f>
        <v/>
      </c>
      <c r="J56" s="99"/>
      <c r="K56" s="125" t="str">
        <f>IFERROR($E56*J56,"")</f>
        <v/>
      </c>
      <c r="L56" s="99"/>
      <c r="M56" s="125" t="str">
        <f>IFERROR($E56*L56,"")</f>
        <v/>
      </c>
      <c r="N56" s="99"/>
      <c r="O56" s="125" t="str">
        <f>IFERROR($E56*N56,"")</f>
        <v/>
      </c>
      <c r="P56" s="76"/>
      <c r="Q56" s="126" t="str">
        <f>IFERROR($E56*P56,"")</f>
        <v/>
      </c>
      <c r="R56" s="78">
        <f>F56+H56+J56+L56+N56+P56</f>
        <v>0</v>
      </c>
      <c r="S56" s="125" t="str">
        <f>IFERROR(G56+I56+K56+M56+O56+Q56,"")</f>
        <v/>
      </c>
    </row>
    <row r="57" spans="1:19" s="68" customFormat="1">
      <c r="A57" s="117" t="str">
        <f>IF(ISBLANK('2.Necessidades - 1º Semestre'!A57), "", '2.Necessidades - 1º Semestre'!A57)</f>
        <v/>
      </c>
      <c r="B57" s="59" t="str">
        <f>'2.Necessidades - 1º Semestre'!B57</f>
        <v/>
      </c>
      <c r="C57" s="130" t="str">
        <f>IF(ISBLANK('2.Necessidades - 1º Semestre'!C57), "", '2.Necessidades - 1º Semestre'!C57)</f>
        <v/>
      </c>
      <c r="D57" s="119" t="str">
        <f>IF(ISBLANK('2.Necessidades - 1º Semestre'!D57), "", '2.Necessidades - 1º Semestre'!D57)</f>
        <v/>
      </c>
      <c r="E57" s="120" t="str">
        <f>IF(ISBLANK('2.Necessidades - 1º Semestre'!E57), "", '2.Necessidades - 1º Semestre'!E57)</f>
        <v/>
      </c>
      <c r="F57" s="94"/>
      <c r="G57" s="85" t="str">
        <f>IFERROR($E57*F57,"")</f>
        <v/>
      </c>
      <c r="H57" s="94"/>
      <c r="I57" s="64" t="str">
        <f>IFERROR($E57*H57,"")</f>
        <v/>
      </c>
      <c r="J57" s="94"/>
      <c r="K57" s="64" t="str">
        <f>IFERROR($E57*J57,"")</f>
        <v/>
      </c>
      <c r="L57" s="94"/>
      <c r="M57" s="64" t="str">
        <f>IFERROR($E57*L57,"")</f>
        <v/>
      </c>
      <c r="N57" s="94"/>
      <c r="O57" s="64" t="str">
        <f>IFERROR($E57*N57,"")</f>
        <v/>
      </c>
      <c r="P57" s="86"/>
      <c r="Q57" s="66" t="str">
        <f>IFERROR($E57*P57,"")</f>
        <v/>
      </c>
      <c r="R57" s="88">
        <f>F57+H57+J57+L57+N57+P57</f>
        <v>0</v>
      </c>
      <c r="S57" s="64" t="str">
        <f>IFERROR(G57+I57+K57+M57+O57+Q57,"")</f>
        <v/>
      </c>
    </row>
    <row r="58" spans="1:19" s="68" customFormat="1">
      <c r="A58" s="121" t="str">
        <f>IF(ISBLANK('2.Necessidades - 1º Semestre'!A58), "", '2.Necessidades - 1º Semestre'!A58)</f>
        <v/>
      </c>
      <c r="B58" s="70" t="str">
        <f>'2.Necessidades - 1º Semestre'!B58</f>
        <v/>
      </c>
      <c r="C58" s="122" t="str">
        <f>IF(ISBLANK('2.Necessidades - 1º Semestre'!C58), "", '2.Necessidades - 1º Semestre'!C58)</f>
        <v/>
      </c>
      <c r="D58" s="123" t="str">
        <f>IF(ISBLANK('2.Necessidades - 1º Semestre'!D58), "", '2.Necessidades - 1º Semestre'!D58)</f>
        <v/>
      </c>
      <c r="E58" s="124" t="str">
        <f>IF(ISBLANK('2.Necessidades - 1º Semestre'!E58), "", '2.Necessidades - 1º Semestre'!E58)</f>
        <v/>
      </c>
      <c r="F58" s="99"/>
      <c r="G58" s="75" t="str">
        <f>IFERROR($E58*F58,"")</f>
        <v/>
      </c>
      <c r="H58" s="99"/>
      <c r="I58" s="125" t="str">
        <f>IFERROR($E58*H58,"")</f>
        <v/>
      </c>
      <c r="J58" s="99"/>
      <c r="K58" s="125" t="str">
        <f>IFERROR($E58*J58,"")</f>
        <v/>
      </c>
      <c r="L58" s="99"/>
      <c r="M58" s="125" t="str">
        <f>IFERROR($E58*L58,"")</f>
        <v/>
      </c>
      <c r="N58" s="99"/>
      <c r="O58" s="125" t="str">
        <f>IFERROR($E58*N58,"")</f>
        <v/>
      </c>
      <c r="P58" s="76"/>
      <c r="Q58" s="126" t="str">
        <f>IFERROR($E58*P58,"")</f>
        <v/>
      </c>
      <c r="R58" s="78">
        <f>F58+H58+J58+L58+N58+P58</f>
        <v>0</v>
      </c>
      <c r="S58" s="125" t="str">
        <f>IFERROR(G58+I58+K58+M58+O58+Q58,"")</f>
        <v/>
      </c>
    </row>
    <row r="59" spans="1:19" s="68" customFormat="1">
      <c r="A59" s="117" t="str">
        <f>IF(ISBLANK('2.Necessidades - 1º Semestre'!A59), "", '2.Necessidades - 1º Semestre'!A59)</f>
        <v/>
      </c>
      <c r="B59" s="59" t="str">
        <f>'2.Necessidades - 1º Semestre'!B59</f>
        <v/>
      </c>
      <c r="C59" s="130" t="str">
        <f>IF(ISBLANK('2.Necessidades - 1º Semestre'!C59), "", '2.Necessidades - 1º Semestre'!C59)</f>
        <v/>
      </c>
      <c r="D59" s="119" t="str">
        <f>IF(ISBLANK('2.Necessidades - 1º Semestre'!D59), "", '2.Necessidades - 1º Semestre'!D59)</f>
        <v/>
      </c>
      <c r="E59" s="120" t="str">
        <f>IF(ISBLANK('2.Necessidades - 1º Semestre'!E59), "", '2.Necessidades - 1º Semestre'!E59)</f>
        <v/>
      </c>
      <c r="F59" s="94"/>
      <c r="G59" s="85" t="str">
        <f>IFERROR($E59*F59,"")</f>
        <v/>
      </c>
      <c r="H59" s="94"/>
      <c r="I59" s="64" t="str">
        <f>IFERROR($E59*H59,"")</f>
        <v/>
      </c>
      <c r="J59" s="94"/>
      <c r="K59" s="64" t="str">
        <f>IFERROR($E59*J59,"")</f>
        <v/>
      </c>
      <c r="L59" s="94"/>
      <c r="M59" s="64" t="str">
        <f>IFERROR($E59*L59,"")</f>
        <v/>
      </c>
      <c r="N59" s="94"/>
      <c r="O59" s="64" t="str">
        <f>IFERROR($E59*N59,"")</f>
        <v/>
      </c>
      <c r="P59" s="86"/>
      <c r="Q59" s="66" t="str">
        <f>IFERROR($E59*P59,"")</f>
        <v/>
      </c>
      <c r="R59" s="88">
        <f>F59+H59+J59+L59+N59+P59</f>
        <v>0</v>
      </c>
      <c r="S59" s="64" t="str">
        <f>IFERROR(G59+I59+K59+M59+O59+Q59,"")</f>
        <v/>
      </c>
    </row>
    <row r="60" spans="1:19" s="68" customFormat="1">
      <c r="A60" s="121" t="str">
        <f>IF(ISBLANK('2.Necessidades - 1º Semestre'!A60), "", '2.Necessidades - 1º Semestre'!A60)</f>
        <v/>
      </c>
      <c r="B60" s="70" t="str">
        <f>'2.Necessidades - 1º Semestre'!B60</f>
        <v/>
      </c>
      <c r="C60" s="122" t="str">
        <f>IF(ISBLANK('2.Necessidades - 1º Semestre'!C60), "", '2.Necessidades - 1º Semestre'!C60)</f>
        <v/>
      </c>
      <c r="D60" s="123" t="str">
        <f>IF(ISBLANK('2.Necessidades - 1º Semestre'!D60), "", '2.Necessidades - 1º Semestre'!D60)</f>
        <v/>
      </c>
      <c r="E60" s="124" t="str">
        <f>IF(ISBLANK('2.Necessidades - 1º Semestre'!E60), "", '2.Necessidades - 1º Semestre'!E60)</f>
        <v/>
      </c>
      <c r="F60" s="99"/>
      <c r="G60" s="75" t="str">
        <f>IFERROR($E60*F60,"")</f>
        <v/>
      </c>
      <c r="H60" s="99"/>
      <c r="I60" s="125" t="str">
        <f>IFERROR($E60*H60,"")</f>
        <v/>
      </c>
      <c r="J60" s="99"/>
      <c r="K60" s="125" t="str">
        <f>IFERROR($E60*J60,"")</f>
        <v/>
      </c>
      <c r="L60" s="99"/>
      <c r="M60" s="125" t="str">
        <f>IFERROR($E60*L60,"")</f>
        <v/>
      </c>
      <c r="N60" s="99"/>
      <c r="O60" s="125" t="str">
        <f>IFERROR($E60*N60,"")</f>
        <v/>
      </c>
      <c r="P60" s="76"/>
      <c r="Q60" s="126" t="str">
        <f>IFERROR($E60*P60,"")</f>
        <v/>
      </c>
      <c r="R60" s="78">
        <f>F60+H60+J60+L60+N60+P60</f>
        <v>0</v>
      </c>
      <c r="S60" s="125" t="str">
        <f>IFERROR(G60+I60+K60+M60+O60+Q60,"")</f>
        <v/>
      </c>
    </row>
    <row r="61" spans="1:19" s="68" customFormat="1">
      <c r="A61" s="117" t="str">
        <f>IF(ISBLANK('2.Necessidades - 1º Semestre'!A61), "", '2.Necessidades - 1º Semestre'!A61)</f>
        <v/>
      </c>
      <c r="B61" s="59" t="str">
        <f>'2.Necessidades - 1º Semestre'!B61</f>
        <v/>
      </c>
      <c r="C61" s="130" t="str">
        <f>IF(ISBLANK('2.Necessidades - 1º Semestre'!C61), "", '2.Necessidades - 1º Semestre'!C61)</f>
        <v/>
      </c>
      <c r="D61" s="119" t="str">
        <f>IF(ISBLANK('2.Necessidades - 1º Semestre'!D61), "", '2.Necessidades - 1º Semestre'!D61)</f>
        <v/>
      </c>
      <c r="E61" s="120" t="str">
        <f>IF(ISBLANK('2.Necessidades - 1º Semestre'!E61), "", '2.Necessidades - 1º Semestre'!E61)</f>
        <v/>
      </c>
      <c r="F61" s="94"/>
      <c r="G61" s="85" t="str">
        <f>IFERROR($E61*F61,"")</f>
        <v/>
      </c>
      <c r="H61" s="94"/>
      <c r="I61" s="64" t="str">
        <f>IFERROR($E61*H61,"")</f>
        <v/>
      </c>
      <c r="J61" s="94"/>
      <c r="K61" s="64" t="str">
        <f>IFERROR($E61*J61,"")</f>
        <v/>
      </c>
      <c r="L61" s="94"/>
      <c r="M61" s="64" t="str">
        <f>IFERROR($E61*L61,"")</f>
        <v/>
      </c>
      <c r="N61" s="94"/>
      <c r="O61" s="64" t="str">
        <f>IFERROR($E61*N61,"")</f>
        <v/>
      </c>
      <c r="P61" s="86"/>
      <c r="Q61" s="66" t="str">
        <f>IFERROR($E61*P61,"")</f>
        <v/>
      </c>
      <c r="R61" s="88">
        <f>F61+H61+J61+L61+N61+P61</f>
        <v>0</v>
      </c>
      <c r="S61" s="64" t="str">
        <f>IFERROR(G61+I61+K61+M61+O61+Q61,"")</f>
        <v/>
      </c>
    </row>
    <row r="62" spans="1:19">
      <c r="A62" s="121" t="str">
        <f>IF(ISBLANK('2.Necessidades - 1º Semestre'!A62), "", '2.Necessidades - 1º Semestre'!A62)</f>
        <v/>
      </c>
      <c r="B62" s="131" t="str">
        <f>'2.Necessidades - 1º Semestre'!B62</f>
        <v/>
      </c>
      <c r="C62" s="132" t="str">
        <f>IF(ISBLANK('2.Necessidades - 1º Semestre'!C62), "", '2.Necessidades - 1º Semestre'!C62)</f>
        <v/>
      </c>
      <c r="D62" s="133" t="str">
        <f>IF(ISBLANK('2.Necessidades - 1º Semestre'!D62), "", '2.Necessidades - 1º Semestre'!D62)</f>
        <v/>
      </c>
      <c r="E62" s="124" t="str">
        <f>IF(ISBLANK('2.Necessidades - 1º Semestre'!E62), "", '2.Necessidades - 1º Semestre'!E62)</f>
        <v/>
      </c>
      <c r="F62" s="99"/>
      <c r="G62" s="75" t="str">
        <f>IFERROR($E62*F62,"")</f>
        <v/>
      </c>
      <c r="H62" s="99"/>
      <c r="I62" s="125" t="str">
        <f>IFERROR($E62*H62,"")</f>
        <v/>
      </c>
      <c r="J62" s="99"/>
      <c r="K62" s="125" t="str">
        <f>IFERROR($E62*J62,"")</f>
        <v/>
      </c>
      <c r="L62" s="99"/>
      <c r="M62" s="125" t="str">
        <f>IFERROR($E62*L62,"")</f>
        <v/>
      </c>
      <c r="N62" s="99"/>
      <c r="O62" s="125" t="str">
        <f>IFERROR($E62*N62,"")</f>
        <v/>
      </c>
      <c r="P62" s="76"/>
      <c r="Q62" s="126" t="str">
        <f>IFERROR($E62*P62,"")</f>
        <v/>
      </c>
      <c r="R62" s="78">
        <f>F62+H62+J62+L62+N62+P62</f>
        <v>0</v>
      </c>
      <c r="S62" s="125" t="str">
        <f>IFERROR(G62+I62+K62+M62+O62+Q62,"")</f>
        <v/>
      </c>
    </row>
    <row r="63" spans="1:19">
      <c r="A63" s="117" t="str">
        <f>IF(ISBLANK('2.Necessidades - 1º Semestre'!A63), "", '2.Necessidades - 1º Semestre'!A63)</f>
        <v/>
      </c>
      <c r="B63" s="134" t="str">
        <f>'2.Necessidades - 1º Semestre'!B63</f>
        <v/>
      </c>
      <c r="C63" s="130" t="str">
        <f>IF(ISBLANK('2.Necessidades - 1º Semestre'!C63), "", '2.Necessidades - 1º Semestre'!C63)</f>
        <v/>
      </c>
      <c r="D63" s="135" t="str">
        <f>IF(ISBLANK('2.Necessidades - 1º Semestre'!D63), "", '2.Necessidades - 1º Semestre'!D63)</f>
        <v/>
      </c>
      <c r="E63" s="120" t="str">
        <f>IF(ISBLANK('2.Necessidades - 1º Semestre'!E63), "", '2.Necessidades - 1º Semestre'!E63)</f>
        <v/>
      </c>
      <c r="F63" s="94"/>
      <c r="G63" s="85" t="str">
        <f>IFERROR($E63*F63,"")</f>
        <v/>
      </c>
      <c r="H63" s="94"/>
      <c r="I63" s="64" t="str">
        <f>IFERROR($E63*H63,"")</f>
        <v/>
      </c>
      <c r="J63" s="94"/>
      <c r="K63" s="64" t="str">
        <f>IFERROR($E63*J63,"")</f>
        <v/>
      </c>
      <c r="L63" s="94"/>
      <c r="M63" s="64" t="str">
        <f>IFERROR($E63*L63,"")</f>
        <v/>
      </c>
      <c r="N63" s="94"/>
      <c r="O63" s="64" t="str">
        <f>IFERROR($E63*N63,"")</f>
        <v/>
      </c>
      <c r="P63" s="86"/>
      <c r="Q63" s="66" t="str">
        <f>IFERROR($E63*P63,"")</f>
        <v/>
      </c>
      <c r="R63" s="88">
        <f>F63+H63+J63+L63+N63+P63</f>
        <v>0</v>
      </c>
      <c r="S63" s="64" t="str">
        <f>IFERROR(G63+I63+K63+M63+O63+Q63,"")</f>
        <v/>
      </c>
    </row>
    <row r="64" spans="1:19">
      <c r="A64" s="121" t="str">
        <f>IF(ISBLANK('2.Necessidades - 1º Semestre'!A64), "", '2.Necessidades - 1º Semestre'!A64)</f>
        <v/>
      </c>
      <c r="B64" s="131" t="str">
        <f>'2.Necessidades - 1º Semestre'!B64</f>
        <v/>
      </c>
      <c r="C64" s="136" t="str">
        <f>IF(ISBLANK('2.Necessidades - 1º Semestre'!C64), "", '2.Necessidades - 1º Semestre'!C64)</f>
        <v/>
      </c>
      <c r="D64" s="133" t="str">
        <f>IF(ISBLANK('2.Necessidades - 1º Semestre'!D64), "", '2.Necessidades - 1º Semestre'!D64)</f>
        <v/>
      </c>
      <c r="E64" s="124" t="str">
        <f>IF(ISBLANK('2.Necessidades - 1º Semestre'!E64), "", '2.Necessidades - 1º Semestre'!E64)</f>
        <v/>
      </c>
      <c r="F64" s="99"/>
      <c r="G64" s="75" t="str">
        <f>IFERROR($E64*F64,"")</f>
        <v/>
      </c>
      <c r="H64" s="99"/>
      <c r="I64" s="125" t="str">
        <f>IFERROR($E64*H64,"")</f>
        <v/>
      </c>
      <c r="J64" s="99"/>
      <c r="K64" s="125" t="str">
        <f>IFERROR($E64*J64,"")</f>
        <v/>
      </c>
      <c r="L64" s="99"/>
      <c r="M64" s="125" t="str">
        <f>IFERROR($E64*L64,"")</f>
        <v/>
      </c>
      <c r="N64" s="99"/>
      <c r="O64" s="125" t="str">
        <f>IFERROR($E64*N64,"")</f>
        <v/>
      </c>
      <c r="P64" s="76"/>
      <c r="Q64" s="126" t="str">
        <f>IFERROR($E64*P64,"")</f>
        <v/>
      </c>
      <c r="R64" s="78">
        <f>F64+H64+J64+L64+N64+P64</f>
        <v>0</v>
      </c>
      <c r="S64" s="125" t="str">
        <f>IFERROR(G64+I64+K64+M64+O64+Q64,"")</f>
        <v/>
      </c>
    </row>
    <row r="65" spans="1:19">
      <c r="A65" s="117" t="str">
        <f>IF(ISBLANK('2.Necessidades - 1º Semestre'!A65), "", '2.Necessidades - 1º Semestre'!A65)</f>
        <v/>
      </c>
      <c r="B65" s="134" t="str">
        <f>'2.Necessidades - 1º Semestre'!B65</f>
        <v/>
      </c>
      <c r="C65" s="137" t="str">
        <f>IF(ISBLANK('2.Necessidades - 1º Semestre'!C65), "", '2.Necessidades - 1º Semestre'!C65)</f>
        <v/>
      </c>
      <c r="D65" s="135" t="str">
        <f>IF(ISBLANK('2.Necessidades - 1º Semestre'!D65), "", '2.Necessidades - 1º Semestre'!D65)</f>
        <v/>
      </c>
      <c r="E65" s="120" t="str">
        <f>IF(ISBLANK('2.Necessidades - 1º Semestre'!E65), "", '2.Necessidades - 1º Semestre'!E65)</f>
        <v/>
      </c>
      <c r="F65" s="94"/>
      <c r="G65" s="85" t="str">
        <f>IFERROR($E65*F65,"")</f>
        <v/>
      </c>
      <c r="H65" s="94"/>
      <c r="I65" s="64" t="str">
        <f>IFERROR($E65*H65,"")</f>
        <v/>
      </c>
      <c r="J65" s="94"/>
      <c r="K65" s="64" t="str">
        <f>IFERROR($E65*J65,"")</f>
        <v/>
      </c>
      <c r="L65" s="94"/>
      <c r="M65" s="64" t="str">
        <f>IFERROR($E65*L65,"")</f>
        <v/>
      </c>
      <c r="N65" s="94"/>
      <c r="O65" s="64" t="str">
        <f>IFERROR($E65*N65,"")</f>
        <v/>
      </c>
      <c r="P65" s="86"/>
      <c r="Q65" s="66" t="str">
        <f>IFERROR($E65*P65,"")</f>
        <v/>
      </c>
      <c r="R65" s="88">
        <f>F65+H65+J65+L65+N65+P65</f>
        <v>0</v>
      </c>
      <c r="S65" s="64" t="str">
        <f>IFERROR(G65+I65+K65+M65+O65+Q65,"")</f>
        <v/>
      </c>
    </row>
    <row r="66" spans="1:19">
      <c r="A66" s="121" t="str">
        <f>IF(ISBLANK('2.Necessidades - 1º Semestre'!A66), "", '2.Necessidades - 1º Semestre'!A66)</f>
        <v/>
      </c>
      <c r="B66" s="131" t="str">
        <f>'2.Necessidades - 1º Semestre'!B66</f>
        <v/>
      </c>
      <c r="C66" s="132" t="str">
        <f>IF(ISBLANK('2.Necessidades - 1º Semestre'!C66), "", '2.Necessidades - 1º Semestre'!C66)</f>
        <v/>
      </c>
      <c r="D66" s="133" t="str">
        <f>IF(ISBLANK('2.Necessidades - 1º Semestre'!D66), "", '2.Necessidades - 1º Semestre'!D66)</f>
        <v/>
      </c>
      <c r="E66" s="124" t="str">
        <f>IF(ISBLANK('2.Necessidades - 1º Semestre'!E66), "", '2.Necessidades - 1º Semestre'!E66)</f>
        <v/>
      </c>
      <c r="F66" s="99"/>
      <c r="G66" s="75" t="str">
        <f>IFERROR($E66*F66,"")</f>
        <v/>
      </c>
      <c r="H66" s="99"/>
      <c r="I66" s="125" t="str">
        <f>IFERROR($E66*H66,"")</f>
        <v/>
      </c>
      <c r="J66" s="99"/>
      <c r="K66" s="125" t="str">
        <f>IFERROR($E66*J66,"")</f>
        <v/>
      </c>
      <c r="L66" s="99"/>
      <c r="M66" s="125" t="str">
        <f>IFERROR($E66*L66,"")</f>
        <v/>
      </c>
      <c r="N66" s="99"/>
      <c r="O66" s="125" t="str">
        <f>IFERROR($E66*N66,"")</f>
        <v/>
      </c>
      <c r="P66" s="76"/>
      <c r="Q66" s="126" t="str">
        <f>IFERROR($E66*P66,"")</f>
        <v/>
      </c>
      <c r="R66" s="78">
        <f>F66+H66+J66+L66+N66+P66</f>
        <v>0</v>
      </c>
      <c r="S66" s="125" t="str">
        <f>IFERROR(G66+I66+K66+M66+O66+Q66,"")</f>
        <v/>
      </c>
    </row>
    <row r="67" spans="1:19">
      <c r="A67" s="117" t="str">
        <f>IF(ISBLANK('2.Necessidades - 1º Semestre'!A67), "", '2.Necessidades - 1º Semestre'!A67)</f>
        <v/>
      </c>
      <c r="B67" s="134" t="str">
        <f>'2.Necessidades - 1º Semestre'!B67</f>
        <v/>
      </c>
      <c r="C67" s="130" t="str">
        <f>IF(ISBLANK('2.Necessidades - 1º Semestre'!C67), "", '2.Necessidades - 1º Semestre'!C67)</f>
        <v/>
      </c>
      <c r="D67" s="135" t="str">
        <f>IF(ISBLANK('2.Necessidades - 1º Semestre'!D67), "", '2.Necessidades - 1º Semestre'!D67)</f>
        <v/>
      </c>
      <c r="E67" s="120" t="str">
        <f>IF(ISBLANK('2.Necessidades - 1º Semestre'!E67), "", '2.Necessidades - 1º Semestre'!E67)</f>
        <v/>
      </c>
      <c r="F67" s="94"/>
      <c r="G67" s="85" t="str">
        <f>IFERROR($E67*F67,"")</f>
        <v/>
      </c>
      <c r="H67" s="94"/>
      <c r="I67" s="64" t="str">
        <f>IFERROR($E67*H67,"")</f>
        <v/>
      </c>
      <c r="J67" s="94"/>
      <c r="K67" s="64" t="str">
        <f>IFERROR($E67*J67,"")</f>
        <v/>
      </c>
      <c r="L67" s="94"/>
      <c r="M67" s="64" t="str">
        <f>IFERROR($E67*L67,"")</f>
        <v/>
      </c>
      <c r="N67" s="94"/>
      <c r="O67" s="64" t="str">
        <f>IFERROR($E67*N67,"")</f>
        <v/>
      </c>
      <c r="P67" s="86"/>
      <c r="Q67" s="66" t="str">
        <f>IFERROR($E67*P67,"")</f>
        <v/>
      </c>
      <c r="R67" s="88">
        <f>F67+H67+J67+L67+N67+P67</f>
        <v>0</v>
      </c>
      <c r="S67" s="64" t="str">
        <f>IFERROR(G67+I67+K67+M67+O67+Q67,"")</f>
        <v/>
      </c>
    </row>
    <row r="68" spans="1:19">
      <c r="A68" s="121" t="str">
        <f>IF(ISBLANK('2.Necessidades - 1º Semestre'!A68), "", '2.Necessidades - 1º Semestre'!A68)</f>
        <v/>
      </c>
      <c r="B68" s="131" t="str">
        <f>'2.Necessidades - 1º Semestre'!B68</f>
        <v/>
      </c>
      <c r="C68" s="136" t="str">
        <f>IF(ISBLANK('2.Necessidades - 1º Semestre'!C68), "", '2.Necessidades - 1º Semestre'!C68)</f>
        <v/>
      </c>
      <c r="D68" s="133" t="str">
        <f>IF(ISBLANK('2.Necessidades - 1º Semestre'!D68), "", '2.Necessidades - 1º Semestre'!D68)</f>
        <v/>
      </c>
      <c r="E68" s="124" t="str">
        <f>IF(ISBLANK('2.Necessidades - 1º Semestre'!E68), "", '2.Necessidades - 1º Semestre'!E68)</f>
        <v/>
      </c>
      <c r="F68" s="99"/>
      <c r="G68" s="75" t="str">
        <f>IFERROR($E68*F68,"")</f>
        <v/>
      </c>
      <c r="H68" s="99"/>
      <c r="I68" s="125" t="str">
        <f>IFERROR($E68*H68,"")</f>
        <v/>
      </c>
      <c r="J68" s="99"/>
      <c r="K68" s="125" t="str">
        <f>IFERROR($E68*J68,"")</f>
        <v/>
      </c>
      <c r="L68" s="99"/>
      <c r="M68" s="125" t="str">
        <f>IFERROR($E68*L68,"")</f>
        <v/>
      </c>
      <c r="N68" s="99"/>
      <c r="O68" s="125" t="str">
        <f>IFERROR($E68*N68,"")</f>
        <v/>
      </c>
      <c r="P68" s="76"/>
      <c r="Q68" s="126" t="str">
        <f>IFERROR($E68*P68,"")</f>
        <v/>
      </c>
      <c r="R68" s="78">
        <f>F68+H68+J68+L68+N68+P68</f>
        <v>0</v>
      </c>
      <c r="S68" s="125" t="str">
        <f>IFERROR(G68+I68+K68+M68+O68+Q68,"")</f>
        <v/>
      </c>
    </row>
    <row r="69" spans="1:19">
      <c r="A69" s="117" t="str">
        <f>IF(ISBLANK('2.Necessidades - 1º Semestre'!A69), "", '2.Necessidades - 1º Semestre'!A69)</f>
        <v/>
      </c>
      <c r="B69" s="134" t="str">
        <f>'2.Necessidades - 1º Semestre'!B69</f>
        <v/>
      </c>
      <c r="C69" s="130" t="str">
        <f>IF(ISBLANK('2.Necessidades - 1º Semestre'!C69), "", '2.Necessidades - 1º Semestre'!C69)</f>
        <v/>
      </c>
      <c r="D69" s="135" t="str">
        <f>IF(ISBLANK('2.Necessidades - 1º Semestre'!D69), "", '2.Necessidades - 1º Semestre'!D69)</f>
        <v/>
      </c>
      <c r="E69" s="120" t="str">
        <f>IF(ISBLANK('2.Necessidades - 1º Semestre'!E69), "", '2.Necessidades - 1º Semestre'!E69)</f>
        <v/>
      </c>
      <c r="F69" s="94"/>
      <c r="G69" s="85" t="str">
        <f>IFERROR($E69*F69,"")</f>
        <v/>
      </c>
      <c r="H69" s="94"/>
      <c r="I69" s="64" t="str">
        <f>IFERROR($E69*H69,"")</f>
        <v/>
      </c>
      <c r="J69" s="94"/>
      <c r="K69" s="64" t="str">
        <f>IFERROR($E69*J69,"")</f>
        <v/>
      </c>
      <c r="L69" s="94"/>
      <c r="M69" s="64" t="str">
        <f>IFERROR($E69*L69,"")</f>
        <v/>
      </c>
      <c r="N69" s="94"/>
      <c r="O69" s="64" t="str">
        <f>IFERROR($E69*N69,"")</f>
        <v/>
      </c>
      <c r="P69" s="86"/>
      <c r="Q69" s="66" t="str">
        <f>IFERROR($E69*P69,"")</f>
        <v/>
      </c>
      <c r="R69" s="88">
        <f>F69+H69+J69+L69+N69+P69</f>
        <v>0</v>
      </c>
      <c r="S69" s="64" t="str">
        <f>IFERROR(G69+I69+K69+M69+O69+Q69,"")</f>
        <v/>
      </c>
    </row>
    <row r="70" spans="1:19">
      <c r="A70" s="121" t="str">
        <f>IF(ISBLANK('2.Necessidades - 1º Semestre'!A70), "", '2.Necessidades - 1º Semestre'!A70)</f>
        <v/>
      </c>
      <c r="B70" s="131" t="str">
        <f>'2.Necessidades - 1º Semestre'!B70</f>
        <v/>
      </c>
      <c r="C70" s="132" t="str">
        <f>IF(ISBLANK('2.Necessidades - 1º Semestre'!C70), "", '2.Necessidades - 1º Semestre'!C70)</f>
        <v/>
      </c>
      <c r="D70" s="133" t="str">
        <f>IF(ISBLANK('2.Necessidades - 1º Semestre'!D70), "", '2.Necessidades - 1º Semestre'!D70)</f>
        <v/>
      </c>
      <c r="E70" s="124" t="str">
        <f>IF(ISBLANK('2.Necessidades - 1º Semestre'!E70), "", '2.Necessidades - 1º Semestre'!E70)</f>
        <v/>
      </c>
      <c r="F70" s="99"/>
      <c r="G70" s="75" t="str">
        <f>IFERROR($E70*F70,"")</f>
        <v/>
      </c>
      <c r="H70" s="99"/>
      <c r="I70" s="125" t="str">
        <f>IFERROR($E70*H70,"")</f>
        <v/>
      </c>
      <c r="J70" s="99"/>
      <c r="K70" s="125" t="str">
        <f>IFERROR($E70*J70,"")</f>
        <v/>
      </c>
      <c r="L70" s="99"/>
      <c r="M70" s="125" t="str">
        <f>IFERROR($E70*L70,"")</f>
        <v/>
      </c>
      <c r="N70" s="99"/>
      <c r="O70" s="125" t="str">
        <f>IFERROR($E70*N70,"")</f>
        <v/>
      </c>
      <c r="P70" s="76"/>
      <c r="Q70" s="126" t="str">
        <f>IFERROR($E70*P70,"")</f>
        <v/>
      </c>
      <c r="R70" s="78">
        <f>F70+H70+J70+L70+N70+P70</f>
        <v>0</v>
      </c>
      <c r="S70" s="125" t="str">
        <f>IFERROR(G70+I70+K70+M70+O70+Q70,"")</f>
        <v/>
      </c>
    </row>
    <row r="71" spans="1:19">
      <c r="A71" s="117" t="str">
        <f>IF(ISBLANK('2.Necessidades - 1º Semestre'!A71), "", '2.Necessidades - 1º Semestre'!A71)</f>
        <v/>
      </c>
      <c r="B71" s="134" t="str">
        <f>'2.Necessidades - 1º Semestre'!B71</f>
        <v/>
      </c>
      <c r="C71" s="130" t="str">
        <f>IF(ISBLANK('2.Necessidades - 1º Semestre'!C71), "", '2.Necessidades - 1º Semestre'!C71)</f>
        <v/>
      </c>
      <c r="D71" s="135" t="str">
        <f>IF(ISBLANK('2.Necessidades - 1º Semestre'!D71), "", '2.Necessidades - 1º Semestre'!D71)</f>
        <v/>
      </c>
      <c r="E71" s="120" t="str">
        <f>IF(ISBLANK('2.Necessidades - 1º Semestre'!E71), "", '2.Necessidades - 1º Semestre'!E71)</f>
        <v/>
      </c>
      <c r="F71" s="94"/>
      <c r="G71" s="85" t="str">
        <f>IFERROR($E71*F71,"")</f>
        <v/>
      </c>
      <c r="H71" s="94"/>
      <c r="I71" s="64" t="str">
        <f>IFERROR($E71*H71,"")</f>
        <v/>
      </c>
      <c r="J71" s="94"/>
      <c r="K71" s="64" t="str">
        <f>IFERROR($E71*J71,"")</f>
        <v/>
      </c>
      <c r="L71" s="94"/>
      <c r="M71" s="64" t="str">
        <f>IFERROR($E71*L71,"")</f>
        <v/>
      </c>
      <c r="N71" s="94"/>
      <c r="O71" s="64" t="str">
        <f>IFERROR($E71*N71,"")</f>
        <v/>
      </c>
      <c r="P71" s="86"/>
      <c r="Q71" s="66" t="str">
        <f>IFERROR($E71*P71,"")</f>
        <v/>
      </c>
      <c r="R71" s="88">
        <f>F71+H71+J71+L71+N71+P71</f>
        <v>0</v>
      </c>
      <c r="S71" s="64" t="str">
        <f>IFERROR(G71+I71+K71+M71+O71+Q71,"")</f>
        <v/>
      </c>
    </row>
    <row r="72" spans="1:19">
      <c r="A72" s="121" t="str">
        <f>IF(ISBLANK('2.Necessidades - 1º Semestre'!A72), "", '2.Necessidades - 1º Semestre'!A72)</f>
        <v/>
      </c>
      <c r="B72" s="131" t="str">
        <f>'2.Necessidades - 1º Semestre'!B72</f>
        <v/>
      </c>
      <c r="C72" s="122" t="str">
        <f>IF(ISBLANK('2.Necessidades - 1º Semestre'!C72), "", '2.Necessidades - 1º Semestre'!C72)</f>
        <v/>
      </c>
      <c r="D72" s="133" t="str">
        <f>IF(ISBLANK('2.Necessidades - 1º Semestre'!D72), "", '2.Necessidades - 1º Semestre'!D72)</f>
        <v/>
      </c>
      <c r="E72" s="124" t="str">
        <f>IF(ISBLANK('2.Necessidades - 1º Semestre'!E72), "", '2.Necessidades - 1º Semestre'!E72)</f>
        <v/>
      </c>
      <c r="F72" s="99"/>
      <c r="G72" s="75" t="str">
        <f>IFERROR($E72*F72,"")</f>
        <v/>
      </c>
      <c r="H72" s="99"/>
      <c r="I72" s="125" t="str">
        <f>IFERROR($E72*H72,"")</f>
        <v/>
      </c>
      <c r="J72" s="99"/>
      <c r="K72" s="125" t="str">
        <f>IFERROR($E72*J72,"")</f>
        <v/>
      </c>
      <c r="L72" s="99"/>
      <c r="M72" s="125" t="str">
        <f>IFERROR($E72*L72,"")</f>
        <v/>
      </c>
      <c r="N72" s="99"/>
      <c r="O72" s="125" t="str">
        <f>IFERROR($E72*N72,"")</f>
        <v/>
      </c>
      <c r="P72" s="76"/>
      <c r="Q72" s="126" t="str">
        <f>IFERROR($E72*P72,"")</f>
        <v/>
      </c>
      <c r="R72" s="78">
        <f>F72+H72+J72+L72+N72+P72</f>
        <v>0</v>
      </c>
      <c r="S72" s="125" t="str">
        <f>IFERROR(G72+I72+K72+M72+O72+Q72,"")</f>
        <v/>
      </c>
    </row>
    <row r="73" spans="1:19">
      <c r="A73" s="117" t="str">
        <f>IF(ISBLANK('2.Necessidades - 1º Semestre'!A73), "", '2.Necessidades - 1º Semestre'!A73)</f>
        <v/>
      </c>
      <c r="B73" s="134" t="str">
        <f>'2.Necessidades - 1º Semestre'!B73</f>
        <v/>
      </c>
      <c r="C73" s="127" t="str">
        <f>IF(ISBLANK('2.Necessidades - 1º Semestre'!C73), "", '2.Necessidades - 1º Semestre'!C73)</f>
        <v/>
      </c>
      <c r="D73" s="135" t="str">
        <f>IF(ISBLANK('2.Necessidades - 1º Semestre'!D73), "", '2.Necessidades - 1º Semestre'!D73)</f>
        <v/>
      </c>
      <c r="E73" s="120" t="str">
        <f>IF(ISBLANK('2.Necessidades - 1º Semestre'!E73), "", '2.Necessidades - 1º Semestre'!E73)</f>
        <v/>
      </c>
      <c r="F73" s="94"/>
      <c r="G73" s="85" t="str">
        <f>IFERROR($E73*F73,"")</f>
        <v/>
      </c>
      <c r="H73" s="94"/>
      <c r="I73" s="64" t="str">
        <f>IFERROR($E73*H73,"")</f>
        <v/>
      </c>
      <c r="J73" s="94"/>
      <c r="K73" s="64" t="str">
        <f>IFERROR($E73*J73,"")</f>
        <v/>
      </c>
      <c r="L73" s="94"/>
      <c r="M73" s="64" t="str">
        <f>IFERROR($E73*L73,"")</f>
        <v/>
      </c>
      <c r="N73" s="94"/>
      <c r="O73" s="64" t="str">
        <f>IFERROR($E73*N73,"")</f>
        <v/>
      </c>
      <c r="P73" s="86"/>
      <c r="Q73" s="66" t="str">
        <f>IFERROR($E73*P73,"")</f>
        <v/>
      </c>
      <c r="R73" s="88">
        <f>F73+H73+J73+L73+N73+P73</f>
        <v>0</v>
      </c>
      <c r="S73" s="64" t="str">
        <f>IFERROR(G73+I73+K73+M73+O73+Q73,"")</f>
        <v/>
      </c>
    </row>
    <row r="74" spans="1:19">
      <c r="A74" s="121" t="str">
        <f>IF(ISBLANK('2.Necessidades - 1º Semestre'!A74), "", '2.Necessidades - 1º Semestre'!A74)</f>
        <v/>
      </c>
      <c r="B74" s="131" t="str">
        <f>'2.Necessidades - 1º Semestre'!B74</f>
        <v/>
      </c>
      <c r="C74" s="122" t="str">
        <f>IF(ISBLANK('2.Necessidades - 1º Semestre'!C74), "", '2.Necessidades - 1º Semestre'!C74)</f>
        <v/>
      </c>
      <c r="D74" s="133" t="str">
        <f>IF(ISBLANK('2.Necessidades - 1º Semestre'!D74), "", '2.Necessidades - 1º Semestre'!D74)</f>
        <v/>
      </c>
      <c r="E74" s="124" t="str">
        <f>IF(ISBLANK('2.Necessidades - 1º Semestre'!E74), "", '2.Necessidades - 1º Semestre'!E74)</f>
        <v/>
      </c>
      <c r="F74" s="99"/>
      <c r="G74" s="75" t="str">
        <f>IFERROR($E74*F74,"")</f>
        <v/>
      </c>
      <c r="H74" s="99"/>
      <c r="I74" s="125" t="str">
        <f>IFERROR($E74*H74,"")</f>
        <v/>
      </c>
      <c r="J74" s="99"/>
      <c r="K74" s="125" t="str">
        <f>IFERROR($E74*J74,"")</f>
        <v/>
      </c>
      <c r="L74" s="99"/>
      <c r="M74" s="125" t="str">
        <f>IFERROR($E74*L74,"")</f>
        <v/>
      </c>
      <c r="N74" s="99"/>
      <c r="O74" s="125" t="str">
        <f>IFERROR($E74*N74,"")</f>
        <v/>
      </c>
      <c r="P74" s="76"/>
      <c r="Q74" s="126" t="str">
        <f>IFERROR($E74*P74,"")</f>
        <v/>
      </c>
      <c r="R74" s="78">
        <f>F74+H74+J74+L74+N74+P74</f>
        <v>0</v>
      </c>
      <c r="S74" s="125" t="str">
        <f>IFERROR(G74+I74+K74+M74+O74+Q74,"")</f>
        <v/>
      </c>
    </row>
    <row r="75" spans="1:19">
      <c r="A75" s="138" t="str">
        <f>IF(ISBLANK('2.Necessidades - 1º Semestre'!A75), "", '2.Necessidades - 1º Semestre'!A75)</f>
        <v/>
      </c>
      <c r="B75" s="139" t="str">
        <f>'2.Necessidades - 1º Semestre'!B75</f>
        <v/>
      </c>
      <c r="C75" s="140" t="str">
        <f>IF(ISBLANK('2.Necessidades - 1º Semestre'!C75), "", '2.Necessidades - 1º Semestre'!C75)</f>
        <v/>
      </c>
      <c r="D75" s="141" t="str">
        <f>IF(ISBLANK('2.Necessidades - 1º Semestre'!D75), "", '2.Necessidades - 1º Semestre'!D75)</f>
        <v/>
      </c>
      <c r="E75" s="142" t="str">
        <f>IF(ISBLANK('2.Necessidades - 1º Semestre'!E75), "", '2.Necessidades - 1º Semestre'!E75)</f>
        <v/>
      </c>
      <c r="F75" s="110"/>
      <c r="G75" s="112" t="str">
        <f>IFERROR($E75*F75,"")</f>
        <v/>
      </c>
      <c r="H75" s="110"/>
      <c r="I75" s="143" t="str">
        <f>IFERROR($E75*H75,"")</f>
        <v/>
      </c>
      <c r="J75" s="110"/>
      <c r="K75" s="143" t="str">
        <f>IFERROR($E75*J75,"")</f>
        <v/>
      </c>
      <c r="L75" s="110"/>
      <c r="M75" s="143" t="str">
        <f>IFERROR($E75*L75,"")</f>
        <v/>
      </c>
      <c r="N75" s="110"/>
      <c r="O75" s="143" t="str">
        <f>IFERROR($E75*N75,"")</f>
        <v/>
      </c>
      <c r="P75" s="113"/>
      <c r="Q75" s="144" t="str">
        <f>IFERROR($E75*P75,"")</f>
        <v/>
      </c>
      <c r="R75" s="115">
        <f>F75+H75+J75+L75+N75+P75</f>
        <v>0</v>
      </c>
      <c r="S75" s="143" t="str">
        <f>IFERROR(G75+I75+K75+M75+O75+Q75,"")</f>
        <v/>
      </c>
    </row>
    <row r="76" spans="1:19">
      <c r="C76" s="116"/>
    </row>
  </sheetData>
  <sheetProtection algorithmName="SHA-512" hashValue="wZ5oruxclqkWlvOWZ6GTgLUY4txrkzqRcfVCrZo1KVIgB613PdMb2eAdkHcBeQKkR10Wx3wM+7z1eoluB3hzsw==" saltValue="w6YVbbs24q4pQrGPLguuaw==" spinCount="100000" sheet="1" formatColumns="0" formatRows="0" selectLockedCells="1"/>
  <mergeCells count="10">
    <mergeCell ref="R8:S8"/>
    <mergeCell ref="A10:D11"/>
    <mergeCell ref="F12:Q12"/>
    <mergeCell ref="R12:S13"/>
    <mergeCell ref="F13:G13"/>
    <mergeCell ref="H13:I13"/>
    <mergeCell ref="J13:K13"/>
    <mergeCell ref="L13:M13"/>
    <mergeCell ref="N13:O13"/>
    <mergeCell ref="P13:Q13"/>
  </mergeCells>
  <dataValidations count="2">
    <dataValidation allowBlank="1" showErrorMessage="1" prompt="_x000a_" sqref="A15:A75" xr:uid="{00000000-0002-0000-0200-000000000000}">
      <formula1>0</formula1>
      <formula2>0</formula2>
    </dataValidation>
    <dataValidation allowBlank="1" showErrorMessage="1" sqref="D15:D75" xr:uid="{00000000-0002-0000-0200-000001000000}">
      <formula1>0</formula1>
      <formula2>0</formula2>
    </dataValidation>
  </dataValidations>
  <printOptions horizontalCentered="1"/>
  <pageMargins left="0.23611111111111099" right="0.23611111111111099" top="0.196527777777778" bottom="0.196527777777778" header="0.511811023622047" footer="0"/>
  <pageSetup paperSize="9" fitToHeight="0" orientation="landscape" horizontalDpi="300" verticalDpi="300"/>
  <headerFooter>
    <oddFooter>&amp;LItens de Despesas do Projeto&amp;R&amp;N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52"/>
  <sheetViews>
    <sheetView zoomScale="90" zoomScaleNormal="90" workbookViewId="0">
      <selection activeCell="K30" sqref="K30"/>
    </sheetView>
  </sheetViews>
  <sheetFormatPr defaultColWidth="8.7109375" defaultRowHeight="12.75" customHeight="1"/>
  <cols>
    <col min="1" max="1" width="12.28515625" style="145" customWidth="1"/>
    <col min="2" max="2" width="53.7109375" customWidth="1"/>
    <col min="3" max="14" width="16.7109375" customWidth="1"/>
    <col min="15" max="15" width="17.5703125" customWidth="1"/>
    <col min="16" max="16" width="15.5703125" style="146" customWidth="1"/>
  </cols>
  <sheetData>
    <row r="1" spans="1:41" ht="15" customHeight="1">
      <c r="A1" s="147" t="str">
        <f>'2.Necessidades - 1º Semestre'!A1</f>
        <v xml:space="preserve">Entidade Proponente:  - Reg. na SAS: </v>
      </c>
      <c r="B1" s="148"/>
      <c r="C1" s="149"/>
      <c r="D1" s="150"/>
      <c r="E1" s="151"/>
      <c r="F1" s="152"/>
      <c r="G1" s="150"/>
      <c r="H1" s="153"/>
      <c r="I1" s="154"/>
      <c r="J1" s="149"/>
      <c r="K1" s="149"/>
      <c r="L1" s="149"/>
      <c r="M1" s="149"/>
      <c r="N1" s="149"/>
      <c r="O1" s="149"/>
      <c r="P1" s="155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ht="15" customHeight="1">
      <c r="A2" s="147" t="str">
        <f>'2.Necessidades - 1º Semestre'!A2</f>
        <v xml:space="preserve">Nome do Projeto: </v>
      </c>
      <c r="B2" s="147"/>
      <c r="C2" s="147"/>
      <c r="D2" s="147"/>
      <c r="E2" s="147"/>
      <c r="F2" s="147"/>
      <c r="G2" s="147"/>
      <c r="H2" s="147"/>
      <c r="I2" s="154"/>
      <c r="J2" s="156"/>
      <c r="K2" s="156"/>
      <c r="L2" s="156"/>
      <c r="M2" s="156"/>
      <c r="N2" s="149"/>
      <c r="O2" s="149"/>
      <c r="P2" s="155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ht="15" customHeight="1">
      <c r="A3" s="147" t="str">
        <f>'2.Necessidades - 1º Semestre'!A3</f>
        <v xml:space="preserve">Responsável Técnico:  / Fone(s): </v>
      </c>
      <c r="B3" s="147"/>
      <c r="C3" s="147"/>
      <c r="D3" s="147"/>
      <c r="E3" s="147"/>
      <c r="F3" s="147"/>
      <c r="G3" s="147"/>
      <c r="H3" s="147"/>
      <c r="I3" s="154"/>
      <c r="J3" s="156"/>
      <c r="K3" s="156"/>
      <c r="L3" s="156"/>
      <c r="M3" s="156"/>
      <c r="N3" s="149"/>
      <c r="O3" s="149"/>
      <c r="P3" s="155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ht="15" customHeight="1">
      <c r="A4" s="147" t="str">
        <f>'2.Necessidades - 1º Semestre'!A4</f>
        <v xml:space="preserve">Responsável Legal da Entidade: </v>
      </c>
      <c r="B4" s="147"/>
      <c r="C4" s="147"/>
      <c r="D4" s="147"/>
      <c r="E4" s="147"/>
      <c r="F4" s="147"/>
      <c r="G4" s="147"/>
      <c r="H4" s="147"/>
      <c r="I4" s="154"/>
      <c r="J4" s="156"/>
      <c r="K4" s="156"/>
      <c r="L4" s="156"/>
      <c r="M4" s="156"/>
      <c r="N4" s="149"/>
      <c r="O4" s="149"/>
      <c r="P4" s="155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ht="15" customHeight="1">
      <c r="A5" s="147" t="str">
        <f>'2.Necessidades - 1º Semestre'!A5</f>
        <v xml:space="preserve">Nome do Contador:  Nº CRC Contador: </v>
      </c>
      <c r="B5" s="147"/>
      <c r="C5" s="147"/>
      <c r="D5" s="147"/>
      <c r="E5" s="147"/>
      <c r="F5" s="147"/>
      <c r="G5" s="147"/>
      <c r="H5" s="147"/>
      <c r="I5" s="154"/>
      <c r="J5" s="156"/>
      <c r="K5" s="156"/>
      <c r="L5" s="156"/>
      <c r="M5" s="156"/>
      <c r="N5" s="149"/>
      <c r="O5" s="149"/>
      <c r="P5" s="155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</row>
    <row r="6" spans="1:41" ht="18" customHeight="1">
      <c r="A6" s="147"/>
      <c r="B6" s="147"/>
      <c r="C6" s="147"/>
      <c r="D6" s="147"/>
      <c r="E6" s="147"/>
      <c r="F6" s="147"/>
      <c r="G6" s="147"/>
      <c r="H6" s="147"/>
      <c r="I6" s="154"/>
      <c r="J6" s="156"/>
      <c r="K6" s="156"/>
      <c r="L6" s="156"/>
      <c r="M6" s="156"/>
      <c r="N6" s="149"/>
      <c r="O6" s="149"/>
      <c r="P6" s="155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</row>
    <row r="7" spans="1:41" ht="18" customHeight="1">
      <c r="A7" s="157"/>
      <c r="B7" s="158"/>
      <c r="C7" s="159"/>
      <c r="D7" s="160"/>
      <c r="E7" s="161"/>
      <c r="F7" s="162"/>
      <c r="G7" s="160"/>
      <c r="H7" s="163"/>
      <c r="I7" s="164"/>
      <c r="J7" s="165"/>
      <c r="K7" s="165"/>
      <c r="L7" s="165"/>
      <c r="M7" s="165"/>
      <c r="N7" s="159"/>
      <c r="O7" s="166" t="str">
        <f>IF('1.Parâmetros'!$B$19="M","MENSAL",IF('1.Parâmetros'!$B$19="Q","QUINZENAL",IF('1.Parâmetros'!$B$19="S","SEMANAL","")))</f>
        <v>MENSAL</v>
      </c>
      <c r="P7" s="167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</row>
    <row r="8" spans="1:41" ht="27" customHeight="1">
      <c r="A8" s="261" t="str">
        <f>IF(O7="","&gt;&gt;&gt; Preencher Periodicidade na planilha PARAM&lt;&lt;&lt;",CONCATENATE("PLANO DE APLICAÇÃO DOS RECURSOS FINANCEIROS - SOLICITADO AO PRÓ-SOCIAL - PERIODICIDADE ",O7))</f>
        <v>PLANO DE APLICAÇÃO DOS RECURSOS FINANCEIROS - SOLICITADO AO PRÓ-SOCIAL - PERIODICIDADE MENSAL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</row>
    <row r="9" spans="1:41" ht="26.25" customHeight="1">
      <c r="A9" s="262" t="s">
        <v>38</v>
      </c>
      <c r="B9" s="263" t="s">
        <v>39</v>
      </c>
      <c r="C9" s="168" t="s">
        <v>40</v>
      </c>
      <c r="D9" s="168" t="s">
        <v>41</v>
      </c>
      <c r="E9" s="168" t="s">
        <v>42</v>
      </c>
      <c r="F9" s="168" t="s">
        <v>43</v>
      </c>
      <c r="G9" s="168" t="s">
        <v>44</v>
      </c>
      <c r="H9" s="168" t="s">
        <v>45</v>
      </c>
      <c r="I9" s="168" t="s">
        <v>46</v>
      </c>
      <c r="J9" s="168" t="s">
        <v>47</v>
      </c>
      <c r="K9" s="168" t="s">
        <v>48</v>
      </c>
      <c r="L9" s="168" t="s">
        <v>49</v>
      </c>
      <c r="M9" s="168" t="s">
        <v>50</v>
      </c>
      <c r="N9" s="168" t="s">
        <v>51</v>
      </c>
      <c r="O9" s="264" t="s">
        <v>52</v>
      </c>
      <c r="P9" s="265" t="s">
        <v>53</v>
      </c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</row>
    <row r="10" spans="1:41" ht="25.5" customHeight="1">
      <c r="A10" s="262"/>
      <c r="B10" s="263"/>
      <c r="C10" s="169" t="s">
        <v>25</v>
      </c>
      <c r="D10" s="169" t="s">
        <v>25</v>
      </c>
      <c r="E10" s="169" t="s">
        <v>25</v>
      </c>
      <c r="F10" s="169" t="s">
        <v>25</v>
      </c>
      <c r="G10" s="169" t="s">
        <v>25</v>
      </c>
      <c r="H10" s="169" t="s">
        <v>25</v>
      </c>
      <c r="I10" s="169" t="s">
        <v>25</v>
      </c>
      <c r="J10" s="169" t="s">
        <v>25</v>
      </c>
      <c r="K10" s="169" t="s">
        <v>25</v>
      </c>
      <c r="L10" s="169" t="s">
        <v>25</v>
      </c>
      <c r="M10" s="169" t="s">
        <v>25</v>
      </c>
      <c r="N10" s="169" t="s">
        <v>25</v>
      </c>
      <c r="O10" s="264"/>
      <c r="P10" s="265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</row>
    <row r="11" spans="1:41" ht="39.75" customHeight="1">
      <c r="A11" s="170">
        <f>'4. Descrição das Rubricas'!A2</f>
        <v>1</v>
      </c>
      <c r="B11" s="171" t="str">
        <f>'4. Descrição das Rubricas'!B2</f>
        <v>Financiamento de Projetos</v>
      </c>
      <c r="C11" s="172">
        <f>SUMIF('2.Necessidades - 1º Semestre'!$A$15:$A$300,$A11,'2.Necessidades - 1º Semestre'!$G$15:$G$300)</f>
        <v>0</v>
      </c>
      <c r="D11" s="173">
        <f>SUMIF('2.Necessidades - 1º Semestre'!$A$15:$A$300,$A11,'2.Necessidades - 1º Semestre'!$I$15:$I$300)</f>
        <v>0</v>
      </c>
      <c r="E11" s="173">
        <f>SUMIF('2.Necessidades - 1º Semestre'!$A$15:$A$300,$A11,'2.Necessidades - 1º Semestre'!$K$15:$K$300)</f>
        <v>0</v>
      </c>
      <c r="F11" s="173">
        <f>SUMIF('2.Necessidades - 1º Semestre'!$A$15:$A$300,$A11,'2.Necessidades - 1º Semestre'!$M$15:$M$300)</f>
        <v>0</v>
      </c>
      <c r="G11" s="173">
        <f>SUMIF('2.Necessidades - 1º Semestre'!$A$15:$A$300,$A11,'2.Necessidades - 1º Semestre'!$O$15:$O$300)</f>
        <v>0</v>
      </c>
      <c r="H11" s="173">
        <f>SUMIF('2.Necessidades - 1º Semestre'!$A$15:$A$300,$A11,'2.Necessidades - 1º Semestre'!$Q$15:$Q$300)</f>
        <v>0</v>
      </c>
      <c r="I11" s="173">
        <f>SUMIF('2.Necessidades - 2º Semestre'!$A$15:$A$300,$A11,'2.Necessidades - 2º Semestre'!$G$15:$G$300)</f>
        <v>0</v>
      </c>
      <c r="J11" s="173">
        <f>SUMIF('2.Necessidades - 2º Semestre'!$A$15:$A$300,$A11,'2.Necessidades - 2º Semestre'!$I$15:$I$300)</f>
        <v>0</v>
      </c>
      <c r="K11" s="173">
        <f>SUMIF('2.Necessidades - 2º Semestre'!$A$15:$A$300,$A11,'2.Necessidades - 2º Semestre'!$K$15:$K$300)</f>
        <v>0</v>
      </c>
      <c r="L11" s="173">
        <f>SUMIF('2.Necessidades - 2º Semestre'!$A$15:$A$300,$A11,'2.Necessidades - 2º Semestre'!$M$15:$M$300)</f>
        <v>0</v>
      </c>
      <c r="M11" s="173">
        <f>SUMIF('2.Necessidades - 2º Semestre'!$A$15:$A$300,$A11,'2.Necessidades - 2º Semestre'!$O$15:$O$300)</f>
        <v>0</v>
      </c>
      <c r="N11" s="174">
        <f>SUMIF('2.Necessidades - 2º Semestre'!$A$15:$A$300,$A11,'2.Necessidades - 2º Semestre'!$Q$15:$Q$300)</f>
        <v>0</v>
      </c>
      <c r="O11" s="175">
        <f>SUM(C11:N11)</f>
        <v>0</v>
      </c>
      <c r="P11" s="176" t="e">
        <f>O11/$O$20</f>
        <v>#DIV/0!</v>
      </c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</row>
    <row r="12" spans="1:41" ht="39.75" customHeight="1">
      <c r="A12" s="177">
        <f>'4. Descrição das Rubricas'!A3</f>
        <v>2</v>
      </c>
      <c r="B12" s="178" t="str">
        <f>'4. Descrição das Rubricas'!B3</f>
        <v xml:space="preserve">Despesa de Equipamentos e Bens Permanente </v>
      </c>
      <c r="C12" s="179">
        <f>SUMIF('2.Necessidades - 1º Semestre'!$A$15:$A$300,$A12,'2.Necessidades - 1º Semestre'!$G$15:$G$300)</f>
        <v>0</v>
      </c>
      <c r="D12" s="180">
        <f>SUMIF('2.Necessidades - 1º Semestre'!$A$15:$A$300,$A12,'2.Necessidades - 1º Semestre'!$I$15:$I$300)</f>
        <v>0</v>
      </c>
      <c r="E12" s="180">
        <f>SUMIF('2.Necessidades - 1º Semestre'!$A$15:$A$300,$A12,'2.Necessidades - 1º Semestre'!$K$15:$K$300)</f>
        <v>0</v>
      </c>
      <c r="F12" s="180">
        <f>SUMIF('2.Necessidades - 1º Semestre'!$A$15:$A$300,$A12,'2.Necessidades - 1º Semestre'!$M$15:$M$300)</f>
        <v>0</v>
      </c>
      <c r="G12" s="180">
        <f>SUMIF('2.Necessidades - 1º Semestre'!$A$15:$A$300,$A12,'2.Necessidades - 1º Semestre'!$O$15:$O$300)</f>
        <v>0</v>
      </c>
      <c r="H12" s="180">
        <f>SUMIF('2.Necessidades - 1º Semestre'!$A$15:$A$300,$A12,'2.Necessidades - 1º Semestre'!$Q$15:$Q$300)</f>
        <v>0</v>
      </c>
      <c r="I12" s="180">
        <f>SUMIF('2.Necessidades - 2º Semestre'!$A$15:$A$300,$A12,'2.Necessidades - 2º Semestre'!$G$15:$G$300)</f>
        <v>0</v>
      </c>
      <c r="J12" s="180">
        <f>SUMIF('2.Necessidades - 2º Semestre'!$A$15:$A$300,$A12,'2.Necessidades - 2º Semestre'!$I$15:$I$300)</f>
        <v>0</v>
      </c>
      <c r="K12" s="180">
        <f>SUMIF('2.Necessidades - 2º Semestre'!$A$15:$A$300,$A12,'2.Necessidades - 2º Semestre'!$K$15:$K$300)</f>
        <v>0</v>
      </c>
      <c r="L12" s="180">
        <f>SUMIF('2.Necessidades - 2º Semestre'!$A$15:$A$300,$A12,'2.Necessidades - 2º Semestre'!$M$15:$M$300)</f>
        <v>0</v>
      </c>
      <c r="M12" s="180">
        <f>SUMIF('2.Necessidades - 2º Semestre'!$A$15:$A$300,$A12,'2.Necessidades - 2º Semestre'!$O$15:$O$300)</f>
        <v>0</v>
      </c>
      <c r="N12" s="181">
        <f>SUMIF('2.Necessidades - 2º Semestre'!$A$15:$A$300,$A12,'2.Necessidades - 2º Semestre'!$Q$15:$Q$300)</f>
        <v>0</v>
      </c>
      <c r="O12" s="182">
        <f>SUM(C12:N12)</f>
        <v>0</v>
      </c>
      <c r="P12" s="183" t="e">
        <f>O12/$O$20</f>
        <v>#DIV/0!</v>
      </c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</row>
    <row r="13" spans="1:41" ht="39.75" customHeight="1">
      <c r="A13" s="184">
        <f>'4. Descrição das Rubricas'!A4</f>
        <v>3</v>
      </c>
      <c r="B13" s="185" t="str">
        <f>'4. Descrição das Rubricas'!B4</f>
        <v>Despesa de Gêneros Alimentícios</v>
      </c>
      <c r="C13" s="186">
        <f>SUMIF('2.Necessidades - 1º Semestre'!$A$15:$A$300,$A13,'2.Necessidades - 1º Semestre'!$G$15:$G$300)</f>
        <v>0</v>
      </c>
      <c r="D13" s="187">
        <f>SUMIF('2.Necessidades - 1º Semestre'!$A$15:$A$300,$A13,'2.Necessidades - 1º Semestre'!$I$15:$I$300)</f>
        <v>0</v>
      </c>
      <c r="E13" s="187">
        <f>SUMIF('2.Necessidades - 1º Semestre'!$A$15:$A$300,$A13,'2.Necessidades - 1º Semestre'!$K$15:$K$300)</f>
        <v>0</v>
      </c>
      <c r="F13" s="187">
        <f>SUMIF('2.Necessidades - 1º Semestre'!$A$15:$A$300,$A13,'2.Necessidades - 1º Semestre'!$M$15:$M$300)</f>
        <v>0</v>
      </c>
      <c r="G13" s="187">
        <f>SUMIF('2.Necessidades - 1º Semestre'!$A$15:$A$300,$A13,'2.Necessidades - 1º Semestre'!$O$15:$O$300)</f>
        <v>0</v>
      </c>
      <c r="H13" s="187">
        <f>SUMIF('2.Necessidades - 1º Semestre'!$A$15:$A$300,$A13,'2.Necessidades - 1º Semestre'!$Q$15:$Q$300)</f>
        <v>0</v>
      </c>
      <c r="I13" s="187">
        <f>SUMIF('2.Necessidades - 2º Semestre'!$A$15:$A$300,$A13,'2.Necessidades - 2º Semestre'!$G$15:$G$300)</f>
        <v>0</v>
      </c>
      <c r="J13" s="187">
        <f>SUMIF('2.Necessidades - 2º Semestre'!$A$15:$A$300,$A13,'2.Necessidades - 2º Semestre'!$I$15:$I$300)</f>
        <v>0</v>
      </c>
      <c r="K13" s="187">
        <f>SUMIF('2.Necessidades - 2º Semestre'!$A$15:$A$300,$A13,'2.Necessidades - 2º Semestre'!$K$15:$K$300)</f>
        <v>0</v>
      </c>
      <c r="L13" s="187">
        <f>SUMIF('2.Necessidades - 2º Semestre'!$A$15:$A$300,$A13,'2.Necessidades - 2º Semestre'!$M$15:$M$300)</f>
        <v>0</v>
      </c>
      <c r="M13" s="187">
        <f>SUMIF('2.Necessidades - 2º Semestre'!$A$15:$A$300,$A13,'2.Necessidades - 2º Semestre'!$O$15:$O$300)</f>
        <v>0</v>
      </c>
      <c r="N13" s="188">
        <f>SUMIF('2.Necessidades - 2º Semestre'!$A$15:$A$300,$A13,'2.Necessidades - 2º Semestre'!$Q$15:$Q$300)</f>
        <v>0</v>
      </c>
      <c r="O13" s="189">
        <f>SUM(C13:N13)</f>
        <v>0</v>
      </c>
      <c r="P13" s="190" t="e">
        <f>O13/$O$20</f>
        <v>#DIV/0!</v>
      </c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</row>
    <row r="14" spans="1:41" ht="39.75" customHeight="1">
      <c r="A14" s="191">
        <f>'4. Descrição das Rubricas'!A5</f>
        <v>4</v>
      </c>
      <c r="B14" s="178" t="str">
        <f>'4. Descrição das Rubricas'!B5</f>
        <v>Despesa de Transporte e Hospedagem</v>
      </c>
      <c r="C14" s="179">
        <f>SUMIF('2.Necessidades - 1º Semestre'!$A$15:$A$300,$A14,'2.Necessidades - 1º Semestre'!$G$15:$G$300)</f>
        <v>0</v>
      </c>
      <c r="D14" s="180">
        <f>SUMIF('2.Necessidades - 1º Semestre'!$A$15:$A$300,$A14,'2.Necessidades - 1º Semestre'!$I$15:$I$300)</f>
        <v>0</v>
      </c>
      <c r="E14" s="180">
        <f>SUMIF('2.Necessidades - 1º Semestre'!$A$15:$A$300,$A14,'2.Necessidades - 1º Semestre'!$K$15:$K$300)</f>
        <v>0</v>
      </c>
      <c r="F14" s="180">
        <f>SUMIF('2.Necessidades - 1º Semestre'!$A$15:$A$300,$A14,'2.Necessidades - 1º Semestre'!$M$15:$M$300)</f>
        <v>0</v>
      </c>
      <c r="G14" s="180">
        <f>SUMIF('2.Necessidades - 1º Semestre'!$A$15:$A$300,$A14,'2.Necessidades - 1º Semestre'!$O$15:$O$300)</f>
        <v>0</v>
      </c>
      <c r="H14" s="180">
        <f>SUMIF('2.Necessidades - 1º Semestre'!$A$15:$A$300,$A14,'2.Necessidades - 1º Semestre'!$Q$15:$Q$300)</f>
        <v>0</v>
      </c>
      <c r="I14" s="180">
        <f>SUMIF('2.Necessidades - 2º Semestre'!$A$15:$A$300,$A14,'2.Necessidades - 2º Semestre'!$G$15:$G$300)</f>
        <v>0</v>
      </c>
      <c r="J14" s="180">
        <f>SUMIF('2.Necessidades - 2º Semestre'!$A$15:$A$300,$A14,'2.Necessidades - 2º Semestre'!$I$15:$I$300)</f>
        <v>0</v>
      </c>
      <c r="K14" s="180">
        <f>SUMIF('2.Necessidades - 2º Semestre'!$A$15:$A$300,$A14,'2.Necessidades - 2º Semestre'!$K$15:$K$300)</f>
        <v>0</v>
      </c>
      <c r="L14" s="180">
        <f>SUMIF('2.Necessidades - 2º Semestre'!$A$15:$A$300,$A14,'2.Necessidades - 2º Semestre'!$M$15:$M$300)</f>
        <v>0</v>
      </c>
      <c r="M14" s="180">
        <f>SUMIF('2.Necessidades - 2º Semestre'!$A$15:$A$300,$A14,'2.Necessidades - 2º Semestre'!$O$15:$O$300)</f>
        <v>0</v>
      </c>
      <c r="N14" s="181">
        <f>SUMIF('2.Necessidades - 2º Semestre'!$A$15:$A$300,$A14,'2.Necessidades - 2º Semestre'!$Q$15:$Q$300)</f>
        <v>0</v>
      </c>
      <c r="O14" s="182">
        <f>SUM(C14:N14)</f>
        <v>0</v>
      </c>
      <c r="P14" s="183" t="e">
        <f>O14/$O$20</f>
        <v>#DIV/0!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</row>
    <row r="15" spans="1:41" ht="39.75" customHeight="1">
      <c r="A15" s="192">
        <f>'4. Descrição das Rubricas'!A6</f>
        <v>5</v>
      </c>
      <c r="B15" s="185" t="str">
        <f>'4. Descrição das Rubricas'!B6</f>
        <v>Despesas de Material de Consumo</v>
      </c>
      <c r="C15" s="186">
        <f>SUMIF('2.Necessidades - 1º Semestre'!$A$15:$A$300,$A15,'2.Necessidades - 1º Semestre'!$G$15:$G$300)</f>
        <v>0</v>
      </c>
      <c r="D15" s="187">
        <f>SUMIF('2.Necessidades - 1º Semestre'!$A$15:$A$300,$A15,'2.Necessidades - 1º Semestre'!$I$15:$I$300)</f>
        <v>0</v>
      </c>
      <c r="E15" s="187">
        <f>SUMIF('2.Necessidades - 1º Semestre'!$A$15:$A$300,$A15,'2.Necessidades - 1º Semestre'!$K$15:$K$300)</f>
        <v>0</v>
      </c>
      <c r="F15" s="187">
        <f>SUMIF('2.Necessidades - 1º Semestre'!$A$15:$A$300,$A15,'2.Necessidades - 1º Semestre'!$M$15:$M$300)</f>
        <v>0</v>
      </c>
      <c r="G15" s="187">
        <f>SUMIF('2.Necessidades - 1º Semestre'!$A$15:$A$300,$A15,'2.Necessidades - 1º Semestre'!$O$15:$O$300)</f>
        <v>0</v>
      </c>
      <c r="H15" s="187">
        <f>SUMIF('2.Necessidades - 1º Semestre'!$A$15:$A$300,$A15,'2.Necessidades - 1º Semestre'!$Q$15:$Q$300)</f>
        <v>0</v>
      </c>
      <c r="I15" s="187">
        <f>SUMIF('2.Necessidades - 2º Semestre'!$A$15:$A$300,$A15,'2.Necessidades - 2º Semestre'!$G$15:$G$300)</f>
        <v>0</v>
      </c>
      <c r="J15" s="187">
        <f>SUMIF('2.Necessidades - 2º Semestre'!$A$15:$A$300,$A15,'2.Necessidades - 2º Semestre'!$I$15:$I$300)</f>
        <v>0</v>
      </c>
      <c r="K15" s="187">
        <f>SUMIF('2.Necessidades - 2º Semestre'!$A$15:$A$300,$A15,'2.Necessidades - 2º Semestre'!$K$15:$K$300)</f>
        <v>0</v>
      </c>
      <c r="L15" s="187">
        <f>SUMIF('2.Necessidades - 2º Semestre'!$A$15:$A$300,$A15,'2.Necessidades - 2º Semestre'!$M$15:$M$300)</f>
        <v>0</v>
      </c>
      <c r="M15" s="187">
        <f>SUMIF('2.Necessidades - 2º Semestre'!$A$15:$A$300,$A15,'2.Necessidades - 2º Semestre'!$O$15:$O$300)</f>
        <v>0</v>
      </c>
      <c r="N15" s="188">
        <f>SUMIF('2.Necessidades - 2º Semestre'!$A$15:$A$300,$A15,'2.Necessidades - 2º Semestre'!$Q$15:$Q$300)</f>
        <v>0</v>
      </c>
      <c r="O15" s="189">
        <f>SUM(C15:N15)</f>
        <v>0</v>
      </c>
      <c r="P15" s="190" t="e">
        <f>O15/$O$20</f>
        <v>#DIV/0!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</row>
    <row r="16" spans="1:41" ht="39.75" customHeight="1">
      <c r="A16" s="193">
        <f>'4. Descrição das Rubricas'!A7</f>
        <v>6</v>
      </c>
      <c r="B16" s="178" t="str">
        <f>'4. Descrição das Rubricas'!B7</f>
        <v>Despesas de Material e Serviço de Obra</v>
      </c>
      <c r="C16" s="179">
        <f>SUMIF('2.Necessidades - 1º Semestre'!$A$15:$A$300,$A16,'2.Necessidades - 1º Semestre'!$G$15:$G$300)</f>
        <v>0</v>
      </c>
      <c r="D16" s="180">
        <f>SUMIF('2.Necessidades - 1º Semestre'!$A$15:$A$300,$A16,'2.Necessidades - 1º Semestre'!$I$15:$I$300)</f>
        <v>0</v>
      </c>
      <c r="E16" s="180">
        <f>SUMIF('2.Necessidades - 1º Semestre'!$A$15:$A$300,$A16,'2.Necessidades - 1º Semestre'!$K$15:$K$300)</f>
        <v>0</v>
      </c>
      <c r="F16" s="180">
        <f>SUMIF('2.Necessidades - 1º Semestre'!$A$15:$A$300,$A16,'2.Necessidades - 1º Semestre'!$M$15:$M$300)</f>
        <v>0</v>
      </c>
      <c r="G16" s="180">
        <f>SUMIF('2.Necessidades - 1º Semestre'!$A$15:$A$300,$A16,'2.Necessidades - 1º Semestre'!$O$15:$O$300)</f>
        <v>0</v>
      </c>
      <c r="H16" s="180">
        <f>SUMIF('2.Necessidades - 1º Semestre'!$A$15:$A$300,$A16,'2.Necessidades - 1º Semestre'!$Q$15:$Q$300)</f>
        <v>0</v>
      </c>
      <c r="I16" s="180">
        <f>SUMIF('2.Necessidades - 2º Semestre'!$A$15:$A$300,$A16,'2.Necessidades - 2º Semestre'!$G$15:$G$300)</f>
        <v>0</v>
      </c>
      <c r="J16" s="180">
        <f>SUMIF('2.Necessidades - 2º Semestre'!$A$15:$A$300,$A16,'2.Necessidades - 2º Semestre'!$I$15:$I$300)</f>
        <v>0</v>
      </c>
      <c r="K16" s="180">
        <f>SUMIF('2.Necessidades - 2º Semestre'!$A$15:$A$300,$A16,'2.Necessidades - 2º Semestre'!$K$15:$K$300)</f>
        <v>0</v>
      </c>
      <c r="L16" s="180">
        <f>SUMIF('2.Necessidades - 2º Semestre'!$A$15:$A$300,$A16,'2.Necessidades - 2º Semestre'!$M$15:$M$300)</f>
        <v>0</v>
      </c>
      <c r="M16" s="180">
        <f>SUMIF('2.Necessidades - 2º Semestre'!$A$15:$A$300,$A16,'2.Necessidades - 2º Semestre'!$O$15:$O$300)</f>
        <v>0</v>
      </c>
      <c r="N16" s="181">
        <f>SUMIF('2.Necessidades - 2º Semestre'!$A$15:$A$300,$A16,'2.Necessidades - 2º Semestre'!$Q$15:$Q$300)</f>
        <v>0</v>
      </c>
      <c r="O16" s="182">
        <f>SUM(C16:N16)</f>
        <v>0</v>
      </c>
      <c r="P16" s="183" t="e">
        <f>O16/$O$20</f>
        <v>#DIV/0!</v>
      </c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</row>
    <row r="17" spans="1:41" ht="39.75" customHeight="1">
      <c r="A17" s="184">
        <f>'4. Descrição das Rubricas'!A8</f>
        <v>7</v>
      </c>
      <c r="B17" s="185" t="str">
        <f>'4. Descrição das Rubricas'!B8</f>
        <v>Despesas de Administração da Obra</v>
      </c>
      <c r="C17" s="186">
        <f>SUMIF('2.Necessidades - 1º Semestre'!$A$15:$A$300,$A17,'2.Necessidades - 1º Semestre'!$G$15:$G$300)</f>
        <v>0</v>
      </c>
      <c r="D17" s="187">
        <f>SUMIF('2.Necessidades - 1º Semestre'!$A$15:$A$300,$A17,'2.Necessidades - 1º Semestre'!$I$15:$I$300)</f>
        <v>0</v>
      </c>
      <c r="E17" s="187">
        <f>SUMIF('2.Necessidades - 1º Semestre'!$A$15:$A$300,$A17,'2.Necessidades - 1º Semestre'!$K$15:$K$300)</f>
        <v>0</v>
      </c>
      <c r="F17" s="187">
        <f>SUMIF('2.Necessidades - 1º Semestre'!$A$15:$A$300,$A17,'2.Necessidades - 1º Semestre'!$M$15:$M$300)</f>
        <v>0</v>
      </c>
      <c r="G17" s="187">
        <f>SUMIF('2.Necessidades - 1º Semestre'!$A$15:$A$300,$A17,'2.Necessidades - 1º Semestre'!$O$15:$O$300)</f>
        <v>0</v>
      </c>
      <c r="H17" s="187">
        <f>SUMIF('2.Necessidades - 1º Semestre'!$A$15:$A$300,$A17,'2.Necessidades - 1º Semestre'!$Q$15:$Q$300)</f>
        <v>0</v>
      </c>
      <c r="I17" s="187">
        <f>SUMIF('2.Necessidades - 2º Semestre'!$A$15:$A$300,$A17,'2.Necessidades - 2º Semestre'!$G$15:$G$300)</f>
        <v>0</v>
      </c>
      <c r="J17" s="187">
        <f>SUMIF('2.Necessidades - 2º Semestre'!$A$15:$A$300,$A17,'2.Necessidades - 2º Semestre'!$I$15:$I$300)</f>
        <v>0</v>
      </c>
      <c r="K17" s="187">
        <f>SUMIF('2.Necessidades - 2º Semestre'!$A$15:$A$300,$A17,'2.Necessidades - 2º Semestre'!$K$15:$K$300)</f>
        <v>0</v>
      </c>
      <c r="L17" s="187">
        <f>SUMIF('2.Necessidades - 2º Semestre'!$A$15:$A$300,$A17,'2.Necessidades - 2º Semestre'!$M$15:$M$300)</f>
        <v>0</v>
      </c>
      <c r="M17" s="187">
        <f>SUMIF('2.Necessidades - 2º Semestre'!$A$15:$A$300,$A17,'2.Necessidades - 2º Semestre'!$O$15:$O$300)</f>
        <v>0</v>
      </c>
      <c r="N17" s="188">
        <f>SUMIF('2.Necessidades - 2º Semestre'!$A$15:$A$300,$A17,'2.Necessidades - 2º Semestre'!$Q$15:$Q$300)</f>
        <v>0</v>
      </c>
      <c r="O17" s="189">
        <f>SUM(C17:N17)</f>
        <v>0</v>
      </c>
      <c r="P17" s="190" t="e">
        <f>O17/$O$20</f>
        <v>#DIV/0!</v>
      </c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ht="39.75" customHeight="1">
      <c r="A18" s="193">
        <f>'4. Descrição das Rubricas'!A9</f>
        <v>8</v>
      </c>
      <c r="B18" s="194" t="str">
        <f>'4. Descrição das Rubricas'!B9</f>
        <v>Despesas de Prestação de Serviços de Terceiros</v>
      </c>
      <c r="C18" s="179">
        <f>SUMIF('2.Necessidades - 1º Semestre'!$A$15:$A$300,$A18,'2.Necessidades - 1º Semestre'!$G$15:$G$300)</f>
        <v>0</v>
      </c>
      <c r="D18" s="180">
        <f>SUMIF('2.Necessidades - 1º Semestre'!$A$15:$A$300,$A18,'2.Necessidades - 1º Semestre'!$I$15:$I$300)</f>
        <v>0</v>
      </c>
      <c r="E18" s="180">
        <f>SUMIF('2.Necessidades - 1º Semestre'!$A$15:$A$300,$A18,'2.Necessidades - 1º Semestre'!$K$15:$K$300)</f>
        <v>0</v>
      </c>
      <c r="F18" s="180">
        <f>SUMIF('2.Necessidades - 1º Semestre'!$A$15:$A$300,$A18,'2.Necessidades - 1º Semestre'!$M$15:$M$300)</f>
        <v>0</v>
      </c>
      <c r="G18" s="180">
        <f>SUMIF('2.Necessidades - 1º Semestre'!$A$15:$A$300,$A18,'2.Necessidades - 1º Semestre'!$O$15:$O$300)</f>
        <v>0</v>
      </c>
      <c r="H18" s="180">
        <f>SUMIF('2.Necessidades - 1º Semestre'!$A$15:$A$300,$A18,'2.Necessidades - 1º Semestre'!$Q$15:$Q$300)</f>
        <v>0</v>
      </c>
      <c r="I18" s="180">
        <f>SUMIF('2.Necessidades - 2º Semestre'!$A$15:$A$300,$A18,'2.Necessidades - 2º Semestre'!$G$15:$G$300)</f>
        <v>0</v>
      </c>
      <c r="J18" s="180">
        <f>SUMIF('2.Necessidades - 2º Semestre'!$A$15:$A$300,$A18,'2.Necessidades - 2º Semestre'!$I$15:$I$300)</f>
        <v>0</v>
      </c>
      <c r="K18" s="180">
        <f>SUMIF('2.Necessidades - 2º Semestre'!$A$15:$A$300,$A18,'2.Necessidades - 2º Semestre'!$K$15:$K$300)</f>
        <v>0</v>
      </c>
      <c r="L18" s="180">
        <f>SUMIF('2.Necessidades - 2º Semestre'!$A$15:$A$300,$A18,'2.Necessidades - 2º Semestre'!$M$15:$M$300)</f>
        <v>0</v>
      </c>
      <c r="M18" s="180">
        <f>SUMIF('2.Necessidades - 2º Semestre'!$A$15:$A$300,$A18,'2.Necessidades - 2º Semestre'!$O$15:$O$300)</f>
        <v>0</v>
      </c>
      <c r="N18" s="181">
        <f>SUMIF('2.Necessidades - 2º Semestre'!$A$15:$A$300,$A18,'2.Necessidades - 2º Semestre'!$Q$15:$Q$300)</f>
        <v>0</v>
      </c>
      <c r="O18" s="182">
        <f>SUM(C18:N18)</f>
        <v>0</v>
      </c>
      <c r="P18" s="183" t="e">
        <f>O18/$O$20</f>
        <v>#DIV/0!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ht="39.75" customHeight="1">
      <c r="A19" s="195">
        <f>'4. Descrição das Rubricas'!A10</f>
        <v>9</v>
      </c>
      <c r="B19" s="196" t="str">
        <f>'4. Descrição das Rubricas'!B10</f>
        <v>Despesas Administrativas Relativas ao Projeto</v>
      </c>
      <c r="C19" s="197">
        <f>SUMIF('2.Necessidades - 1º Semestre'!$A$15:$A$300,$A19,'2.Necessidades - 1º Semestre'!$G$15:$G$300)</f>
        <v>0</v>
      </c>
      <c r="D19" s="198">
        <f>SUMIF('2.Necessidades - 1º Semestre'!$A$15:$A$300,$A19,'2.Necessidades - 1º Semestre'!$I$15:$I$300)</f>
        <v>0</v>
      </c>
      <c r="E19" s="198">
        <f>SUMIF('2.Necessidades - 1º Semestre'!$A$15:$A$300,$A19,'2.Necessidades - 1º Semestre'!$K$15:$K$300)</f>
        <v>0</v>
      </c>
      <c r="F19" s="198">
        <f>SUMIF('2.Necessidades - 1º Semestre'!$A$15:$A$300,$A19,'2.Necessidades - 1º Semestre'!$M$15:$M$300)</f>
        <v>0</v>
      </c>
      <c r="G19" s="198">
        <f>SUMIF('2.Necessidades - 1º Semestre'!$A$15:$A$300,$A19,'2.Necessidades - 1º Semestre'!$O$15:$O$300)</f>
        <v>0</v>
      </c>
      <c r="H19" s="198">
        <f>SUMIF('2.Necessidades - 1º Semestre'!$A$15:$A$300,$A19,'2.Necessidades - 1º Semestre'!$Q$15:$Q$300)</f>
        <v>0</v>
      </c>
      <c r="I19" s="198">
        <f>SUMIF('2.Necessidades - 2º Semestre'!$A$15:$A$300,$A19,'2.Necessidades - 2º Semestre'!$G$15:$G$300)</f>
        <v>0</v>
      </c>
      <c r="J19" s="198">
        <f>SUMIF('2.Necessidades - 2º Semestre'!$A$15:$A$300,$A19,'2.Necessidades - 2º Semestre'!$I$15:$I$300)</f>
        <v>0</v>
      </c>
      <c r="K19" s="198">
        <f>SUMIF('2.Necessidades - 2º Semestre'!$A$15:$A$300,$A19,'2.Necessidades - 2º Semestre'!$K$15:$K$300)</f>
        <v>0</v>
      </c>
      <c r="L19" s="198">
        <f>SUMIF('2.Necessidades - 2º Semestre'!$A$15:$A$300,$A19,'2.Necessidades - 2º Semestre'!$M$15:$M$300)</f>
        <v>0</v>
      </c>
      <c r="M19" s="198">
        <f>SUMIF('2.Necessidades - 2º Semestre'!$A$15:$A$300,$A19,'2.Necessidades - 2º Semestre'!$O$15:$O$300)</f>
        <v>0</v>
      </c>
      <c r="N19" s="199">
        <f>SUMIF('2.Necessidades - 2º Semestre'!$A$15:$A$300,$A19,'2.Necessidades - 2º Semestre'!$Q$15:$Q$300)</f>
        <v>0</v>
      </c>
      <c r="O19" s="200">
        <f>SUM(C19:N19)</f>
        <v>0</v>
      </c>
      <c r="P19" s="201" t="e">
        <f>O19/$O$20</f>
        <v>#DIV/0!</v>
      </c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</row>
    <row r="20" spans="1:41" ht="48" customHeight="1">
      <c r="A20" s="258" t="s">
        <v>54</v>
      </c>
      <c r="B20" s="258"/>
      <c r="C20" s="202">
        <f>SUM(C11:C19)</f>
        <v>0</v>
      </c>
      <c r="D20" s="203">
        <f>SUM(D11:D19)</f>
        <v>0</v>
      </c>
      <c r="E20" s="203">
        <f>SUM(E11:E19)</f>
        <v>0</v>
      </c>
      <c r="F20" s="203">
        <f>SUM(F11:F19)</f>
        <v>0</v>
      </c>
      <c r="G20" s="203">
        <f>SUM(G11:G19)</f>
        <v>0</v>
      </c>
      <c r="H20" s="203">
        <f>SUM(H11:H19)</f>
        <v>0</v>
      </c>
      <c r="I20" s="203">
        <f>SUM(I11:I19)</f>
        <v>0</v>
      </c>
      <c r="J20" s="203">
        <f>SUM(J11:J19)</f>
        <v>0</v>
      </c>
      <c r="K20" s="203">
        <f>SUM(K11:K19)</f>
        <v>0</v>
      </c>
      <c r="L20" s="203">
        <f>SUM(L11:L19)</f>
        <v>0</v>
      </c>
      <c r="M20" s="203">
        <f>SUM(M11:M19)</f>
        <v>0</v>
      </c>
      <c r="N20" s="204">
        <f>SUM(N11:N19)</f>
        <v>0</v>
      </c>
      <c r="O20" s="205">
        <f>IF(SUM(O11:O19)=SUM(C20:N20),SUM(O11:O19),"problemas")</f>
        <v>0</v>
      </c>
      <c r="P20" s="206" t="e">
        <f>SUM(P11:P19)</f>
        <v>#DIV/0!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ht="18.75" customHeight="1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9" customFormat="1" ht="18.75" customHeight="1">
      <c r="A22" s="207"/>
      <c r="B22" s="207"/>
      <c r="C22" s="207"/>
      <c r="D22" s="207"/>
      <c r="E22" s="20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9" customFormat="1" ht="20.25" customHeight="1">
      <c r="A23" s="260" t="s">
        <v>55</v>
      </c>
      <c r="B23" s="260"/>
      <c r="C23" s="260"/>
      <c r="D23" s="260"/>
      <c r="E23" s="260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</row>
    <row r="24" spans="1:41" s="19" customFormat="1" ht="20.25" customHeight="1">
      <c r="A24" s="210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</row>
    <row r="25" spans="1:41" s="19" customFormat="1" ht="19.5" customHeight="1">
      <c r="A25" s="211" t="s">
        <v>56</v>
      </c>
      <c r="B25" s="212"/>
      <c r="C25" s="212"/>
      <c r="D25" s="212"/>
      <c r="E25" s="213">
        <f>SUM(E26:E27)</f>
        <v>0</v>
      </c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09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</row>
    <row r="26" spans="1:41" s="19" customFormat="1" ht="19.5" customHeight="1">
      <c r="A26" s="210"/>
      <c r="B26" s="215" t="s">
        <v>57</v>
      </c>
      <c r="C26" s="216"/>
      <c r="D26" s="216"/>
      <c r="E26" s="217">
        <f>'2.Necessidades - 1º Semestre'!S9</f>
        <v>0</v>
      </c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09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</row>
    <row r="27" spans="1:41" s="19" customFormat="1" ht="19.5" customHeight="1">
      <c r="A27" s="218"/>
      <c r="B27" s="215" t="s">
        <v>58</v>
      </c>
      <c r="C27" s="219"/>
      <c r="D27" s="219"/>
      <c r="E27" s="217">
        <f>'2.Necessidades - 2º Semestre'!S9</f>
        <v>0</v>
      </c>
      <c r="F27" s="220"/>
      <c r="G27" s="220"/>
      <c r="H27" s="220"/>
      <c r="I27" s="220"/>
      <c r="J27" s="220"/>
      <c r="K27" s="220"/>
      <c r="L27" s="220"/>
      <c r="M27" s="220"/>
      <c r="N27" s="220"/>
      <c r="O27" s="221"/>
      <c r="P27" s="222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</row>
    <row r="28" spans="1:41" s="19" customFormat="1" ht="19.5" customHeight="1">
      <c r="A28" s="214"/>
      <c r="B28" s="220"/>
      <c r="C28" s="220"/>
      <c r="D28" s="220"/>
      <c r="E28" s="223"/>
      <c r="F28" s="220"/>
      <c r="G28" s="220"/>
      <c r="H28" s="220"/>
      <c r="I28" s="220"/>
      <c r="J28" s="220"/>
      <c r="K28" s="220"/>
      <c r="L28" s="220"/>
      <c r="M28" s="220"/>
      <c r="N28" s="220"/>
      <c r="O28" s="221"/>
      <c r="P28" s="222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</row>
    <row r="29" spans="1:41" s="19" customFormat="1" ht="19.5" customHeight="1">
      <c r="A29" s="224" t="s">
        <v>59</v>
      </c>
      <c r="B29" s="224"/>
      <c r="C29" s="224"/>
      <c r="D29" s="224"/>
      <c r="E29" s="213">
        <f>E25*0.1</f>
        <v>0</v>
      </c>
      <c r="F29" s="220"/>
      <c r="G29" s="220"/>
      <c r="H29" s="220"/>
      <c r="I29" s="220"/>
      <c r="J29" s="220"/>
      <c r="K29" s="220"/>
      <c r="L29" s="220"/>
      <c r="M29" s="220"/>
      <c r="N29" s="220"/>
      <c r="O29" s="221"/>
      <c r="P29" s="222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</row>
    <row r="30" spans="1:41" s="19" customFormat="1" ht="19.5" customHeight="1">
      <c r="A30" s="214"/>
      <c r="B30" s="215" t="s">
        <v>60</v>
      </c>
      <c r="C30" s="219"/>
      <c r="D30" s="219"/>
      <c r="E30" s="217">
        <f>E25*0.1</f>
        <v>0</v>
      </c>
      <c r="F30" s="220"/>
      <c r="G30" s="220"/>
      <c r="H30" s="220"/>
      <c r="I30" s="220"/>
      <c r="J30" s="220"/>
      <c r="K30" s="220"/>
      <c r="L30" s="220"/>
      <c r="M30" s="220"/>
      <c r="N30" s="220"/>
      <c r="O30" s="221"/>
      <c r="P30" s="222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</row>
    <row r="31" spans="1:41" s="19" customFormat="1" ht="19.5" customHeight="1">
      <c r="A31" s="226"/>
      <c r="B31" s="227"/>
      <c r="C31" s="228"/>
      <c r="D31" s="228"/>
      <c r="E31" s="228"/>
      <c r="F31" s="220"/>
      <c r="G31" s="220"/>
      <c r="H31" s="220"/>
      <c r="I31" s="220"/>
      <c r="J31" s="220"/>
      <c r="K31" s="220"/>
      <c r="L31" s="220"/>
      <c r="M31" s="220"/>
      <c r="N31" s="220"/>
      <c r="O31" s="225"/>
      <c r="P31" s="222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</row>
    <row r="32" spans="1:41" s="19" customFormat="1" ht="19.5" customHeight="1">
      <c r="A32" s="229" t="s">
        <v>61</v>
      </c>
      <c r="B32" s="218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5"/>
      <c r="P32" s="222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</row>
    <row r="33" spans="1:41" s="19" customFormat="1" ht="19.5" customHeight="1">
      <c r="A33" s="218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5"/>
      <c r="P33" s="222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</row>
    <row r="34" spans="1:41" s="19" customFormat="1" ht="19.5" customHeight="1">
      <c r="A34" s="230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</row>
    <row r="35" spans="1:41" s="19" customFormat="1" ht="19.5" customHeight="1">
      <c r="A35" s="230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</row>
    <row r="36" spans="1:41" s="208" customFormat="1" ht="19.5" customHeight="1">
      <c r="A36" s="230"/>
      <c r="P36" s="209"/>
    </row>
    <row r="37" spans="1:41" s="208" customFormat="1" ht="19.5" customHeight="1">
      <c r="A37" s="230"/>
      <c r="P37" s="209"/>
    </row>
    <row r="38" spans="1:41" s="101" customFormat="1" ht="19.5" customHeight="1">
      <c r="A38" s="230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9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</row>
    <row r="39" spans="1:41" s="101" customFormat="1" ht="19.5" customHeight="1">
      <c r="A39" s="231"/>
      <c r="P39" s="232"/>
    </row>
    <row r="40" spans="1:41" s="101" customFormat="1" ht="19.5" customHeight="1">
      <c r="A40" s="231"/>
      <c r="P40" s="232"/>
    </row>
    <row r="41" spans="1:41" s="101" customFormat="1">
      <c r="A41" s="231"/>
      <c r="P41" s="232"/>
    </row>
    <row r="42" spans="1:41" s="101" customFormat="1">
      <c r="A42" s="231"/>
      <c r="P42" s="232"/>
    </row>
    <row r="43" spans="1:41" s="101" customFormat="1">
      <c r="A43" s="231"/>
      <c r="P43" s="232"/>
    </row>
    <row r="44" spans="1:41" s="101" customFormat="1">
      <c r="A44" s="231"/>
      <c r="P44" s="232"/>
    </row>
    <row r="45" spans="1:41" s="101" customFormat="1">
      <c r="A45" s="231"/>
      <c r="P45" s="232"/>
    </row>
    <row r="46" spans="1:41" s="101" customFormat="1">
      <c r="A46" s="231"/>
      <c r="P46" s="232"/>
    </row>
    <row r="47" spans="1:41" s="101" customFormat="1">
      <c r="A47" s="231"/>
      <c r="P47" s="232"/>
    </row>
    <row r="48" spans="1:41" s="101" customFormat="1">
      <c r="A48" s="231"/>
      <c r="P48" s="232"/>
    </row>
    <row r="49" spans="1:41" s="101" customFormat="1">
      <c r="A49" s="231"/>
      <c r="P49" s="232"/>
    </row>
    <row r="50" spans="1:41" s="101" customFormat="1">
      <c r="A50" s="231"/>
      <c r="P50" s="232"/>
    </row>
    <row r="51" spans="1:41" s="101" customFormat="1">
      <c r="A51" s="231"/>
      <c r="P51" s="232"/>
    </row>
    <row r="52" spans="1:41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</row>
  </sheetData>
  <sheetProtection algorithmName="SHA-512" hashValue="ln2qM+l9KO2UI6/MDt/dQY2Yquz/oXCo9avSsIJpjdGujbVO1zJT0zpMCJOEr1pJo2YWFsh1Wnlraf4ATbTJ8A==" saltValue="sEvI0n6hXXJcfgjp9h5l/g==" spinCount="100000" sheet="1" formatColumns="0" formatRows="0" selectLockedCells="1" selectUnlockedCells="1"/>
  <mergeCells count="8">
    <mergeCell ref="A20:B20"/>
    <mergeCell ref="A21:P21"/>
    <mergeCell ref="A23:E23"/>
    <mergeCell ref="A8:P8"/>
    <mergeCell ref="A9:A10"/>
    <mergeCell ref="B9:B10"/>
    <mergeCell ref="O9:O10"/>
    <mergeCell ref="P9:P10"/>
  </mergeCells>
  <printOptions horizontalCentered="1" verticalCentered="1"/>
  <pageMargins left="0" right="0" top="0" bottom="0" header="0.511811023622047" footer="0"/>
  <pageSetup paperSize="9" orientation="landscape" horizontalDpi="300" verticalDpi="300"/>
  <headerFooter>
    <oddFooter>&amp;LPlano de Aplicação dos Recursos Financeiros do PRÓ-SOCIAL&amp;R&amp;N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48576"/>
  <sheetViews>
    <sheetView showGridLines="0" topLeftCell="B1" zoomScaleNormal="100" workbookViewId="0">
      <selection activeCell="A11" sqref="A11"/>
    </sheetView>
  </sheetViews>
  <sheetFormatPr defaultColWidth="9.28515625" defaultRowHeight="12.75" customHeight="1"/>
  <cols>
    <col min="1" max="1" width="19.28515625" style="233" customWidth="1"/>
    <col min="2" max="2" width="42.7109375" style="234" customWidth="1"/>
    <col min="3" max="3" width="121.42578125" style="233" customWidth="1"/>
    <col min="4" max="4" width="39.28515625" style="235" customWidth="1"/>
    <col min="5" max="5" width="55.5703125" style="235" customWidth="1"/>
    <col min="6" max="16384" width="9.28515625" style="235"/>
  </cols>
  <sheetData>
    <row r="1" spans="1:5" s="238" customFormat="1" ht="30" customHeight="1">
      <c r="A1" s="236" t="s">
        <v>62</v>
      </c>
      <c r="B1" s="237" t="s">
        <v>63</v>
      </c>
      <c r="C1" s="236" t="s">
        <v>64</v>
      </c>
    </row>
    <row r="2" spans="1:5" ht="39.75" customHeight="1">
      <c r="A2" s="239">
        <v>1</v>
      </c>
      <c r="B2" s="240" t="s">
        <v>65</v>
      </c>
      <c r="C2" s="241" t="s">
        <v>66</v>
      </c>
    </row>
    <row r="3" spans="1:5" ht="39.75" customHeight="1">
      <c r="A3" s="242">
        <v>2</v>
      </c>
      <c r="B3" s="243" t="s">
        <v>67</v>
      </c>
      <c r="C3" s="244" t="s">
        <v>68</v>
      </c>
    </row>
    <row r="4" spans="1:5" ht="39.75" customHeight="1">
      <c r="A4" s="245">
        <v>3</v>
      </c>
      <c r="B4" s="246" t="s">
        <v>69</v>
      </c>
      <c r="C4" s="247" t="s">
        <v>70</v>
      </c>
      <c r="E4" s="248"/>
    </row>
    <row r="5" spans="1:5" ht="39.75" customHeight="1">
      <c r="A5" s="242">
        <v>4</v>
      </c>
      <c r="B5" s="243" t="s">
        <v>71</v>
      </c>
      <c r="C5" s="249" t="s">
        <v>72</v>
      </c>
    </row>
    <row r="6" spans="1:5" ht="39.75" customHeight="1">
      <c r="A6" s="245">
        <v>5</v>
      </c>
      <c r="B6" s="246" t="s">
        <v>73</v>
      </c>
      <c r="C6" s="247" t="s">
        <v>74</v>
      </c>
    </row>
    <row r="7" spans="1:5" ht="70.5" customHeight="1">
      <c r="A7" s="242">
        <v>6</v>
      </c>
      <c r="B7" s="243" t="s">
        <v>75</v>
      </c>
      <c r="C7" s="244" t="s">
        <v>76</v>
      </c>
      <c r="E7" s="234"/>
    </row>
    <row r="8" spans="1:5" ht="60" customHeight="1">
      <c r="A8" s="245">
        <v>7</v>
      </c>
      <c r="B8" s="250" t="s">
        <v>77</v>
      </c>
      <c r="C8" s="251" t="s">
        <v>78</v>
      </c>
      <c r="E8" s="234"/>
    </row>
    <row r="9" spans="1:5" ht="60" customHeight="1">
      <c r="A9" s="242">
        <v>8</v>
      </c>
      <c r="B9" s="243" t="s">
        <v>79</v>
      </c>
      <c r="C9" s="244" t="s">
        <v>80</v>
      </c>
    </row>
    <row r="10" spans="1:5" ht="39.75" customHeight="1">
      <c r="A10" s="245">
        <v>9</v>
      </c>
      <c r="B10" s="250" t="s">
        <v>81</v>
      </c>
      <c r="C10" s="247" t="s">
        <v>82</v>
      </c>
    </row>
    <row r="1048576"/>
  </sheetData>
  <printOptions horizontalCentered="1" verticalCentered="1"/>
  <pageMargins left="0" right="0" top="0" bottom="0" header="0.511811023622047" footer="0"/>
  <pageSetup paperSize="9" orientation="landscape" horizontalDpi="300" verticalDpi="300"/>
  <headerFooter>
    <oddFooter>&amp;LRubrica - Natureza da Despesa - Itens de Despesa&amp;R&amp;N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6"/>
  <sheetViews>
    <sheetView zoomScaleNormal="100" workbookViewId="0">
      <selection activeCell="O23" sqref="O23"/>
    </sheetView>
  </sheetViews>
  <sheetFormatPr defaultColWidth="8.7109375" defaultRowHeight="12.75" customHeight="1"/>
  <cols>
    <col min="1" max="1" width="20.5703125" customWidth="1"/>
    <col min="3" max="3" width="8.140625" customWidth="1"/>
  </cols>
  <sheetData>
    <row r="1" spans="1:1">
      <c r="A1" t="s">
        <v>29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  <row r="12" spans="1:1">
      <c r="A12" t="s">
        <v>93</v>
      </c>
    </row>
    <row r="13" spans="1:1">
      <c r="A13" t="s">
        <v>94</v>
      </c>
    </row>
    <row r="14" spans="1:1">
      <c r="A14" t="s">
        <v>95</v>
      </c>
    </row>
    <row r="15" spans="1:1">
      <c r="A15" t="s">
        <v>96</v>
      </c>
    </row>
    <row r="16" spans="1:1">
      <c r="A16" t="s">
        <v>97</v>
      </c>
    </row>
  </sheetData>
  <sheetProtection algorithmName="SHA-512" hashValue="l+TmNW7m/F6Va9k0kIfBS2mSxkOMLCT23NCkGQAiRTD6Q8z9MmcdeT228TqyqXP9jtkVqrQegcKMtl3y5udZ9g==" saltValue="QL116ywff5bOfD4VxAwVsA==" spinCount="100000" sheet="1" objects="1" scenarios="1"/>
  <pageMargins left="0.51180555555555596" right="0.51180555555555596" top="0.78749999999999998" bottom="0.78749999999999998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B409E9EF5D684AB7415175ACCF8FA0" ma:contentTypeVersion="16" ma:contentTypeDescription="Crie um novo documento." ma:contentTypeScope="" ma:versionID="b1792d29df75b50d1a23e0f6e232b076">
  <xsd:schema xmlns:xsd="http://www.w3.org/2001/XMLSchema" xmlns:xs="http://www.w3.org/2001/XMLSchema" xmlns:p="http://schemas.microsoft.com/office/2006/metadata/properties" xmlns:ns2="09c5fbbc-8d6d-4a31-a8dc-10cdd6ad12f3" xmlns:ns3="739544bf-08ce-4726-ba8c-83319327a59e" targetNamespace="http://schemas.microsoft.com/office/2006/metadata/properties" ma:root="true" ma:fieldsID="329654784c9b19e3db2475dddce96233" ns2:_="" ns3:_="">
    <xsd:import namespace="09c5fbbc-8d6d-4a31-a8dc-10cdd6ad12f3"/>
    <xsd:import namespace="739544bf-08ce-4726-ba8c-83319327a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5fbbc-8d6d-4a31-a8dc-10cdd6ad1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544bf-08ce-4726-ba8c-83319327a5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DataMashup xmlns="http://schemas.microsoft.com/DataMashup">AAAAABUDAABQSwMEFAACAAgAuIbxWM2FYNqlAAAA9gAAABIAHABDb25maWcvUGFja2FnZS54bWwgohgAKKAUAAAAAAAAAAAAAAAAAAAAAAAAAAAAhY9BDoIwFESvQrqnLSVGQz4l0a0kRhPjtqkVGqEQWix3c+GRvIIYRd25nDdvMXO/3iAb6iq4qM7qxqQowhQFysjmqE2Rot6dwgXKOGyEPItCBaNsbDLYY4pK59qEEO899jFuuoIwSiNyyNc7WapaoI+s/8uhNtYJIxXisH+N4QxHMcUzNscUyAQh1+YrsHHvs/2BsOor13eKty5cboFMEcj7A38AUEsDBBQAAgAIALiG8Vg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4hvFYKIpHuA4AAAARAAAAEwAcAEZvcm11bGFzL1NlY3Rpb24xLm0gohgAKKAUAAAAAAAAAAAAAAAAAAAAAAAAAAAAK05NLsnMz1MIhtCG1gBQSwECLQAUAAIACAC4hvFYzYVg2qUAAAD2AAAAEgAAAAAAAAAAAAAAAAAAAAAAQ29uZmlnL1BhY2thZ2UueG1sUEsBAi0AFAACAAgAuIbxWA/K6aukAAAA6QAAABMAAAAAAAAAAAAAAAAA8QAAAFtDb250ZW50X1R5cGVzXS54bWxQSwECLQAUAAIACAC4hvFYKIpHuA4AAAARAAAAEwAAAAAAAAAAAAAAAADiAQAARm9ybXVsYXMvU2VjdGlvbjEubVBLBQYAAAAAAwADAMIAAAA9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6XAQAAAAAAAHU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AmAQAAAQAAANCMnd8BFdERjHoAwE/Cl+sBAAAAnuMZT2tR90uJeBI7AnEi+gAAAAACAAAAAAAQZgAAAAEAACAAAAA/4G0SpQ54j/+kaTm6m94lrHLTx/FZ8ZDKkCQ5l5HuRQAAAAAOgAAAAAIAACAAAAAALqyj/oslciG3rL0F5JCpdY9SjfPHRo/zkv0UTbpEN1AAAACfN2LxK7281xl4Onf5Wcp6zcbws+FRLxUv5Diracnpg/sr/xuMScZsD3wSzQdc9cX2Q6uwK+KbNpA18WKjxHfuaEZaHasoQdtZnY/Yn+IhwEAAAADAQ5nxZ1p5xhr1+5ALpHy3sa4Ijnig2HcGrBS78S3E+Pm11JMMBey8838TCIo1VdPuQWsC3P7xs/PsCR9yvg0p</DataMashup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c5fbbc-8d6d-4a31-a8dc-10cdd6ad12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8FBB95-C1A2-4DE6-966D-9F836E6D4FDC}"/>
</file>

<file path=customXml/itemProps2.xml><?xml version="1.0" encoding="utf-8"?>
<ds:datastoreItem xmlns:ds="http://schemas.openxmlformats.org/officeDocument/2006/customXml" ds:itemID="{655379E0-B295-4824-A276-FE2F809732EA}"/>
</file>

<file path=customXml/itemProps3.xml><?xml version="1.0" encoding="utf-8"?>
<ds:datastoreItem xmlns:ds="http://schemas.openxmlformats.org/officeDocument/2006/customXml" ds:itemID="{D00AD42A-0F51-4E26-9D41-3C5D0CEC9973}"/>
</file>

<file path=customXml/itemProps4.xml><?xml version="1.0" encoding="utf-8"?>
<ds:datastoreItem xmlns:ds="http://schemas.openxmlformats.org/officeDocument/2006/customXml" ds:itemID="{D610AEF3-8A96-4EBA-B5DE-901AEE2470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Cleomar Leal da Silva</dc:creator>
  <cp:keywords/>
  <dc:description/>
  <cp:lastModifiedBy>Eduardo  da Silva Rocha</cp:lastModifiedBy>
  <cp:revision>1</cp:revision>
  <dcterms:created xsi:type="dcterms:W3CDTF">2021-06-22T14:32:52Z</dcterms:created>
  <dcterms:modified xsi:type="dcterms:W3CDTF">2026-01-13T18:56:15Z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0x01010044B409E9EF5D684AB7415175ACCF8FA0</vt:lpwstr>
  </property>
</Properties>
</file>